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F50348B2-5629-4ECF-94DE-ADD8A48F745C}" xr6:coauthVersionLast="47" xr6:coauthVersionMax="47" xr10:uidLastSave="{00000000-0000-0000-0000-000000000000}"/>
  <bookViews>
    <workbookView xWindow="-108" yWindow="-108" windowWidth="23256" windowHeight="12576" activeTab="1" xr2:uid="{00000000-000D-0000-FFFF-FFFF00000000}"/>
  </bookViews>
  <sheets>
    <sheet name="Datos" sheetId="1" r:id="rId1"/>
    <sheet name="RIESGO" sheetId="2"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Rc+Zaj9sI4VVAN/q3WHa0l4i1ZcuRsWVJNuIEF/psE8="/>
    </ext>
  </extLst>
</workbook>
</file>

<file path=xl/calcChain.xml><?xml version="1.0" encoding="utf-8"?>
<calcChain xmlns="http://schemas.openxmlformats.org/spreadsheetml/2006/main">
  <c r="H74" i="4" l="1"/>
  <c r="G74" i="4"/>
  <c r="H47" i="4"/>
  <c r="G47" i="4"/>
  <c r="H21" i="4"/>
  <c r="G21" i="4"/>
  <c r="M20" i="2"/>
  <c r="M19" i="2"/>
  <c r="M18" i="2"/>
  <c r="M17" i="2"/>
  <c r="M16" i="2"/>
  <c r="M15" i="2"/>
  <c r="M14" i="2"/>
  <c r="N14" i="2" s="1"/>
  <c r="N17" i="2" s="1"/>
  <c r="P17" i="2" s="1"/>
  <c r="H14" i="2"/>
  <c r="I14" i="2" s="1"/>
  <c r="Q17" i="2" l="1"/>
  <c r="R14" i="2" s="1"/>
  <c r="S14" i="2" s="1"/>
  <c r="T14" i="2" s="1"/>
  <c r="P14" i="2"/>
</calcChain>
</file>

<file path=xl/sharedStrings.xml><?xml version="1.0" encoding="utf-8"?>
<sst xmlns="http://schemas.openxmlformats.org/spreadsheetml/2006/main" count="331" uniqueCount="202">
  <si>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</si>
  <si>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</si>
  <si>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</si>
  <si>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</si>
  <si>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</si>
  <si>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</si>
  <si>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</si>
  <si>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</si>
  <si>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</si>
  <si>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</si>
  <si>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</si>
  <si>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</si>
  <si>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</si>
  <si>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</si>
  <si>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</si>
  <si>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</si>
  <si>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</si>
  <si>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</si>
  <si>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</si>
  <si>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</si>
  <si>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</si>
  <si>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</si>
  <si>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</si>
  <si>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</si>
  <si>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</si>
  <si>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</si>
  <si>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</si>
  <si>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</si>
  <si>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</si>
  <si>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</si>
  <si>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</si>
  <si>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</si>
  <si>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</si>
  <si>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</si>
  <si>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</si>
  <si>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</si>
  <si>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</si>
  <si>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</si>
  <si>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</si>
  <si>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</si>
  <si>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</si>
  <si>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</si>
  <si>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</si>
  <si>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</si>
  <si>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</si>
  <si>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</si>
  <si>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</si>
  <si>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BAJA - MENOR</t>
  </si>
  <si>
    <t>BAJA - MODERADO</t>
  </si>
  <si>
    <t>REDUCIR EL RIESGO</t>
  </si>
  <si>
    <t>BAJA - MAYOR</t>
  </si>
  <si>
    <t>EVITAR EL RIESGO</t>
  </si>
  <si>
    <t>BAJA - CATASTRÓFICO</t>
  </si>
  <si>
    <t>MEDIA - LEVE</t>
  </si>
  <si>
    <t>RANGO DE LA EJECUCION DE CADA CONTROL</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</si>
  <si>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</si>
  <si>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</si>
  <si>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</si>
  <si>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</si>
  <si>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</si>
  <si>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</si>
  <si>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</si>
  <si>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</si>
  <si>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</si>
  <si>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</si>
  <si>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</si>
  <si>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ALTA - MENOR</t>
  </si>
  <si>
    <t>ALTA - MODERADO</t>
  </si>
  <si>
    <t>ALTA - MAYOR</t>
  </si>
  <si>
    <t>ALTA - CATASTRÓFICO</t>
  </si>
  <si>
    <t>MUY ALTA - LEVE</t>
  </si>
  <si>
    <t>MUY ALTA - MENOR</t>
  </si>
  <si>
    <t>MUY ALTA - MODERADO</t>
  </si>
  <si>
    <t>MUY ALTA - MAYOR</t>
  </si>
  <si>
    <t>MUY ALTA - CATASTRÓFICO</t>
  </si>
  <si>
    <t>INSTRUCCIONES DE DILIGENCIAMIENTO</t>
  </si>
  <si>
    <t>MAPA DE RIESGOS</t>
  </si>
  <si>
    <t xml:space="preserve">Código: </t>
  </si>
  <si>
    <t>PROCESO</t>
  </si>
  <si>
    <t>PE01-FO-002</t>
  </si>
  <si>
    <t>Diligencie el nombre del proceso al que corresponde el mapa de riesgo de corrupción</t>
  </si>
  <si>
    <t>Nº</t>
  </si>
  <si>
    <t xml:space="preserve">OBJETIVO DEL PROCESO: </t>
  </si>
  <si>
    <t>Registrre el objetivo del proceso tal y como aparece en la caracterización del proceso vigente.</t>
  </si>
  <si>
    <t xml:space="preserve">ALCANCE </t>
  </si>
  <si>
    <t>SÍ EL RIESGO DE CORRUPCIÓN SE MATERIALIZA PODRÍA</t>
  </si>
  <si>
    <t>Registrre el alcance del proceso tal y como aparece en la caracterización del proceso vigente.</t>
  </si>
  <si>
    <t>Versión:</t>
  </si>
  <si>
    <t xml:space="preserve">FORMULACIÓN </t>
  </si>
  <si>
    <t>Marque con una equis (X) si el mapa que se presenta es para formulación, 1er seguimiento (Mes de mayo), 2do Seguimiento (mes de Septiembre) o 3er Seguimiento (Mes de Enero)</t>
  </si>
  <si>
    <t>Fecha:</t>
  </si>
  <si>
    <t>1er SEGUIMIENTO</t>
  </si>
  <si>
    <t>RESPUESTA MARQUE X
      SÍ                          NO</t>
  </si>
  <si>
    <t>2do SEGUIMIENTO</t>
  </si>
  <si>
    <t xml:space="preserve">Gestión de la información y recursos tecnológicos </t>
  </si>
  <si>
    <t>3er SEGUIMIENTO</t>
  </si>
  <si>
    <t>REFERENCIA</t>
  </si>
  <si>
    <t>Esta columna será diligenciada por la SDAE y corresponde al código con que se identifica el riesgo.</t>
  </si>
  <si>
    <t>CAUSA INMEDIATA</t>
  </si>
  <si>
    <t xml:space="preserve">Circunstancias bajo las cuales se presenta el riesgo, pero no constituyen la causa principal o base para que se presente el riesgo. </t>
  </si>
  <si>
    <t>¿Afectar al grupo de funcionarios del proceso?</t>
  </si>
  <si>
    <t>CAUSA RAÍZ</t>
  </si>
  <si>
    <t xml:space="preserve">Todos aquellos factores internos y externos que solos o en combinación con otros,  pueden producir la materialización de un riesgo
</t>
  </si>
  <si>
    <t>x</t>
  </si>
  <si>
    <t>DESCRIPCIÓN DEL RIESGO</t>
  </si>
  <si>
    <t>¿Afectar el cumplimiento de metas y objetivos de la dependencia?</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</si>
  <si>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</si>
  <si>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OBJETIVO DEL PROCESO</t>
  </si>
  <si>
    <t>Analizar, diseñar e implementar soluciones de tecnologías de información y comunicaciones que aumenten niveles de continuidad en la prestación de los sistemas y servicios informáticos misionales, administrativos y de gestión que apoyan el cumplimiento de los objetivos y la nacionalidad de la entidad, a través de la administración, seguimiento, monitoreo, mantenimiento y mejora de la infraestructura tecnológica que soporta la operación informática del Instituto Para la Economía Social en el marco de  las políticas y la normativa vigente.</t>
  </si>
  <si>
    <t>IMPACTO</t>
  </si>
  <si>
    <t>Describa las consecuencias que puede ocasionar a la entidad la materialización del riesgo.</t>
  </si>
  <si>
    <t>¿Afectar el cumplimiento de misión de la entidad?</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</si>
  <si>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</si>
  <si>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FORMULACIÓN</t>
  </si>
  <si>
    <r>
      <rPr>
        <b/>
        <sz val="10"/>
        <color theme="1"/>
        <rFont val="Arial"/>
      </rPr>
      <t>1</t>
    </r>
    <r>
      <rPr>
        <b/>
        <vertAlign val="superscript"/>
        <sz val="10"/>
        <color theme="1"/>
        <rFont val="Arial"/>
      </rPr>
      <t>er</t>
    </r>
    <r>
      <rPr>
        <b/>
        <sz val="10"/>
        <color theme="1"/>
        <rFont val="Arial"/>
      </rPr>
      <t xml:space="preserve"> SEGUIMIENTO</t>
    </r>
  </si>
  <si>
    <t>¿Afectar el cumplimiento de misión del sector al que pertenece la entidad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</si>
  <si>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</si>
  <si>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r>
      <rPr>
        <b/>
        <sz val="10"/>
        <color theme="1"/>
        <rFont val="Arial"/>
      </rPr>
      <t>2</t>
    </r>
    <r>
      <rPr>
        <b/>
        <vertAlign val="superscript"/>
        <sz val="10"/>
        <color theme="1"/>
        <rFont val="Arial"/>
      </rPr>
      <t>do</t>
    </r>
    <r>
      <rPr>
        <b/>
        <sz val="10"/>
        <color theme="1"/>
        <rFont val="Arial"/>
      </rPr>
      <t xml:space="preserve"> SEGUIMIENTO</t>
    </r>
  </si>
  <si>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</si>
  <si>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</si>
  <si>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r>
      <rPr>
        <b/>
        <sz val="10"/>
        <color theme="1"/>
        <rFont val="Arial"/>
      </rPr>
      <t>3</t>
    </r>
    <r>
      <rPr>
        <b/>
        <vertAlign val="superscript"/>
        <sz val="10"/>
        <color theme="1"/>
        <rFont val="Arial"/>
      </rPr>
      <t xml:space="preserve">er </t>
    </r>
    <r>
      <rPr>
        <b/>
        <sz val="10"/>
        <color theme="1"/>
        <rFont val="Arial"/>
      </rPr>
      <t>SEGUIMIENTO</t>
    </r>
  </si>
  <si>
    <t>¿Generar pérdida de confianza de la entidad, afectando su reputación?</t>
  </si>
  <si>
    <t>ALCANCE DEL PROCESO</t>
  </si>
  <si>
    <t xml:space="preserve"> inicia con la planeación de las tecnologías de la información y comunicaciones y finaliza con el análisis de datos y el establecimiento de  de oportunidades de  mejora.</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</si>
  <si>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</si>
  <si>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</si>
  <si>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</si>
  <si>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</si>
  <si>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¿Generar pérdida de recursos económicos?</t>
  </si>
  <si>
    <t>PESO DEL DISEÑO DE CADA CONTROL</t>
  </si>
  <si>
    <t xml:space="preserve">Estas columnas se diligencian automaticamente de acuerdo con las respuestas de la columna K. </t>
  </si>
  <si>
    <t>PESO DE LA EJECUCIÓN DE CADA CONTROL</t>
  </si>
  <si>
    <t>¿Afectar la generación de los productos o la prestación de servicios?</t>
  </si>
  <si>
    <t>SOLIDEZ INDIVIDUAL DE CADA CONTROL</t>
  </si>
  <si>
    <t>¿Dar lugar al detrimento de calidad de vida de la comunidad por la pérdida del bien, servicios o recursos públicos?</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</si>
  <si>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</si>
  <si>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</si>
  <si>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¿Generar pérdida de información de la entidad?</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</si>
  <si>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</si>
  <si>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</si>
  <si>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IDENTIFICACIÓN DEL RIESGO</t>
  </si>
  <si>
    <t>VALORACIÓN DEL RIESGO</t>
  </si>
  <si>
    <t>¿Generar intervención de los órganos de control</t>
  </si>
  <si>
    <t>Esta casilla solamente se diligencia para cuando se esté registrando el seguimiento y se debe seleccionar la respuesa SI o NO para la pregunta de si se materializpo el riesgo en el periodo evaluado.</t>
  </si>
  <si>
    <t xml:space="preserve">MONITOREO </t>
  </si>
  <si>
    <t>¿Dar lugar a procesos sancionatorios?</t>
  </si>
  <si>
    <t>SEGUIMIENTO Y EVALUACIÓN</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</si>
  <si>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</si>
  <si>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</si>
  <si>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¿Dar lugar a procesos disciplinarios?</t>
  </si>
  <si>
    <t>PERIODO DE EJECUCIÓN DE LAS ACCIONES A IMPLEMENTAR</t>
  </si>
  <si>
    <t>ANÁLISIS DEL RIESGO</t>
  </si>
  <si>
    <t>En esta columna se debe registrar la fecha en la que se espera desarrollar las acciones para el fortalecimiento de los controles</t>
  </si>
  <si>
    <t>¿Dar lugar a procesos fiscales?</t>
  </si>
  <si>
    <t>EVALUACIÓN DEL RIESGO</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</si>
  <si>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</si>
  <si>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</si>
  <si>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RIESGO RESIDUAL</t>
  </si>
  <si>
    <t>¿Dar lugar a procesos penales?</t>
  </si>
  <si>
    <t>RIESGO INHERENTE</t>
  </si>
  <si>
    <t>FECHA DEL MONITOREO</t>
  </si>
  <si>
    <t>Esta casilla solamente se diligencia para cuando se esté registrando el monitoreo, se debe registrar la fecha en la que se está realizando el monitoreo por parte del proceso.</t>
  </si>
  <si>
    <t>¿Generar pérdida de credibilidad del sector?</t>
  </si>
  <si>
    <t xml:space="preserve">DESCRIPCIÓN DE LA ACTIVIDAD DE CONTROL </t>
  </si>
  <si>
    <t xml:space="preserve">CARACTERISTICAS DEL CONTROL </t>
  </si>
  <si>
    <t>SÍ/NO</t>
  </si>
  <si>
    <t>Valor</t>
  </si>
  <si>
    <t>REPORTE DE LA EJECUCIÓN DE LOS CONTROLES</t>
  </si>
  <si>
    <t>¿Ocasionar lesiones físicas o pérdida de vidas humanas?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</si>
  <si>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</si>
  <si>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CONTROLES AYUDAN A DISMINUIR PROBABILIDAD</t>
  </si>
  <si>
    <t>REPORTE DE LAS ACCIONES DESARROLLADAS EN CASO DE QUE SE HAYA MATERIALIZADO EL RIESGO</t>
  </si>
  <si>
    <t>PROBABILIDAD RESIDUAL</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</si>
  <si>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</si>
  <si>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¿Afectar la imagen regional?</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</si>
  <si>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</si>
  <si>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</si>
  <si>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</si>
  <si>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</si>
  <si>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¿Afectar la imagen nacional?</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</si>
  <si>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</si>
  <si>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</si>
  <si>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¿Generar daño ambiental?</t>
  </si>
  <si>
    <t xml:space="preserve">Responder afirmativamnete UNA a CINCO preguntas genera un impacto moderado </t>
  </si>
  <si>
    <t>OBSERVACIONES SEGUNDA LÍNEA DE DEFENSA</t>
  </si>
  <si>
    <t xml:space="preserve">OBSERVACIONES TERCERA LÍNEA DE DEFENSA </t>
  </si>
  <si>
    <t xml:space="preserve">Presiones indebidas por uso de poder o manipulación para beneficio propio o de terceros </t>
  </si>
  <si>
    <t>Deficientes mecanismos de control y seguimiento de la seguridad de información</t>
  </si>
  <si>
    <t>Posiblidad de afectación económica por extracción, manipulación o adulteración de información general y/o reservada almacenada en los sistemas de información institucionales, para fines de beneficio personal o de terceros ajenos a la misión institucional</t>
  </si>
  <si>
    <t xml:space="preserve">
1. Pérdida de imagen y de credibilidad institucional.
2. Investigaciones penales y disciplinarias
3. Violaciones a las políticas de seguridad, lo cual impacta los servicios misionales de la entidad</t>
  </si>
  <si>
    <t xml:space="preserve">Responder afirmativamnete SEIS a ONCE preguntas genera un impacto mayor </t>
  </si>
  <si>
    <t>Responder afirmativamnete DOCE A DICECINUEVE preguntas genera un impacto catastrófico</t>
  </si>
  <si>
    <r>
      <rPr>
        <sz val="12"/>
        <color theme="1"/>
        <rFont val="Arial"/>
      </rPr>
      <t xml:space="preserve">
1. Actualizar y socializar el documento "declaración de aplicabilidad" y los controles  en el instituto
</t>
    </r>
    <r>
      <rPr>
        <b/>
        <sz val="12"/>
        <color theme="1"/>
        <rFont val="Arial"/>
      </rPr>
      <t xml:space="preserve">Responsable: </t>
    </r>
    <r>
      <rPr>
        <sz val="12"/>
        <color theme="1"/>
        <rFont val="Arial"/>
      </rPr>
      <t>Subdirector/a SDAE Y</t>
    </r>
    <r>
      <rPr>
        <b/>
        <sz val="12"/>
        <color theme="1"/>
        <rFont val="Arial"/>
      </rPr>
      <t xml:space="preserve"> </t>
    </r>
    <r>
      <rPr>
        <sz val="12"/>
        <color theme="1"/>
        <rFont val="Arial"/>
      </rPr>
      <t>asignado de la seguridad de la información</t>
    </r>
    <r>
      <rPr>
        <b/>
        <sz val="12"/>
        <color theme="1"/>
        <rFont val="Arial"/>
      </rPr>
      <t xml:space="preserve">
periodicidad:</t>
    </r>
    <r>
      <rPr>
        <sz val="12"/>
        <color theme="1"/>
        <rFont val="Arial"/>
      </rPr>
      <t xml:space="preserve"> Mensual
</t>
    </r>
    <r>
      <rPr>
        <b/>
        <sz val="12"/>
        <color theme="1"/>
        <rFont val="Arial"/>
      </rPr>
      <t xml:space="preserve">propósito: </t>
    </r>
    <r>
      <rPr>
        <sz val="12"/>
        <color theme="1"/>
        <rFont val="Arial"/>
      </rPr>
      <t>Proteger la integridad, disponibilidad y confidencialidad de la información institucional, de acuerdo a la normatividad vigente.</t>
    </r>
    <r>
      <rPr>
        <b/>
        <sz val="12"/>
        <color theme="1"/>
        <rFont val="Arial"/>
      </rPr>
      <t xml:space="preserve">
evidencias: </t>
    </r>
    <r>
      <rPr>
        <sz val="12"/>
        <color theme="1"/>
        <rFont val="Arial"/>
      </rPr>
      <t>Documento actualizado, listas de asistencia, piezas comunicacionales</t>
    </r>
    <r>
      <rPr>
        <b/>
        <sz val="12"/>
        <color theme="1"/>
        <rFont val="Arial"/>
      </rPr>
      <t xml:space="preserve">
Observaciones o desviaciones: </t>
    </r>
    <r>
      <rPr>
        <sz val="12"/>
        <color theme="1"/>
        <rFont val="Arial"/>
      </rPr>
      <t xml:space="preserve">Reunión mensual de seguimiento a la seguridad de la información. </t>
    </r>
    <r>
      <rPr>
        <b/>
        <sz val="12"/>
        <color theme="1"/>
        <rFont val="Arial"/>
      </rPr>
      <t xml:space="preserve"> 
2. </t>
    </r>
    <r>
      <rPr>
        <sz val="12"/>
        <color theme="1"/>
        <rFont val="Arial"/>
      </rPr>
      <t xml:space="preserve">realizar seguimiento mediante los formatos de consulta y préstamo documental  
</t>
    </r>
    <r>
      <rPr>
        <b/>
        <sz val="12"/>
        <color theme="1"/>
        <rFont val="Arial"/>
      </rPr>
      <t>Responsable</t>
    </r>
    <r>
      <rPr>
        <sz val="12"/>
        <color theme="1"/>
        <rFont val="Arial"/>
      </rPr>
      <t xml:space="preserve">: Subdirector/a financiero
</t>
    </r>
    <r>
      <rPr>
        <b/>
        <sz val="12"/>
        <color theme="1"/>
        <rFont val="Arial"/>
      </rPr>
      <t>periodicidad</t>
    </r>
    <r>
      <rPr>
        <sz val="12"/>
        <color theme="1"/>
        <rFont val="Arial"/>
      </rPr>
      <t xml:space="preserve">: Mensual
</t>
    </r>
    <r>
      <rPr>
        <b/>
        <sz val="12"/>
        <color theme="1"/>
        <rFont val="Arial"/>
      </rPr>
      <t>propósito</t>
    </r>
    <r>
      <rPr>
        <sz val="12"/>
        <color theme="1"/>
        <rFont val="Arial"/>
      </rPr>
      <t xml:space="preserve">: Proteger la integridad, disponibilidad y confidencialidad de la información institucional, de acuerdo a la normatividad vigente.
</t>
    </r>
    <r>
      <rPr>
        <b/>
        <sz val="12"/>
        <color theme="1"/>
        <rFont val="Arial"/>
      </rPr>
      <t xml:space="preserve">evidencias: </t>
    </r>
    <r>
      <rPr>
        <sz val="12"/>
        <color theme="1"/>
        <rFont val="Arial"/>
      </rPr>
      <t xml:space="preserve">Formatos, correo electrónico o reporte documental
</t>
    </r>
    <r>
      <rPr>
        <b/>
        <sz val="12"/>
        <color theme="1"/>
        <rFont val="Arial"/>
      </rPr>
      <t>Observaciones o desviaciones</t>
    </r>
    <r>
      <rPr>
        <sz val="12"/>
        <color theme="1"/>
        <rFont val="Arial"/>
      </rPr>
      <t xml:space="preserve">: Solicitud del informe mensual del seguimiento a las diferentes subdirecciones.  
</t>
    </r>
  </si>
  <si>
    <t>¿Afectar el cumplimiento de misión del sectro al que pertenece la entidad ?</t>
  </si>
  <si>
    <t>FUERTE (Siempre se Ejecuta)</t>
  </si>
  <si>
    <t>DIRECTAMENTE</t>
  </si>
  <si>
    <t>Informar mediante correo electrónico al subdirector/a  de la situación presentada, para el debido proceso</t>
  </si>
  <si>
    <r>
      <rPr>
        <sz val="10"/>
        <color rgb="FF000000"/>
        <rFont val="Arial"/>
      </rPr>
      <t xml:space="preserve">
 Control No 2. (SAF) Realizar seguimiento mediante los formatos de consulta y préstamo documental 
A través del registro de información en el formato de consulta y prestamo PA03-FO-045 V7 del Instituto desde la Subdirección Juridica y de Contratación realiza el préstamo de los expedientes fisicos o digitalizados de conformidad con las solicitudes relacionadas con la serie documental CONTRATOS de la Entidad, se aporta el formato de seguimiento diligenciado de las solicitudes que llegan a través del usuario archivocontractual@ipes.gov.co, desde el registro 986 del 08/05/2026 hasta el 1042 del 28/08/2026 un total de 67
 La evidencia se aporta en el siguiente enlace:
</t>
    </r>
    <r>
      <rPr>
        <u/>
        <sz val="10"/>
        <color rgb="FF1155CC"/>
        <rFont val="Arial"/>
      </rPr>
      <t xml:space="preserve">https://drive.google.com/drive/folders/1VX-B1Dpf1oRT0xOOebuYsloNiQc__d6f
</t>
    </r>
    <r>
      <rPr>
        <sz val="10"/>
        <color rgb="FF000000"/>
        <rFont val="Arial"/>
      </rPr>
      <t xml:space="preserve">Control 1 Se adelantó la actualización parcial del documento "Declaración de Aplicabilidad" (PA03-DE-003) para la vigencia 2026, en su versión borrador, incorporando: (i) los 93 controles del Anexo A de la NTC/ISO-IEC 27001:2022; (ii) el soporte de Resultados de Evaluación de Riesgos (RER) para 33 controles, con base en las 9 matrices de riesgo remitidas a las dependencias del IPES el 24 de agosto de 2026 para análisis preliminar; y (iii) soporte documental institucional adicional para 11 controles relacionados con gestión de eventos e incidentes, tomado del procedimiento PA03-PD-002 V6 "Gestión de Eventos e Incidentes de Seguridad Digital" (aprobado 20/08/2026). La socialización formal del documento actualizado con las dependencias aún no se ha realizado, dado que las matrices de riesgo fuente se encuentran dentro del plazo de validación de 8 días hábiles (silencio = validación) previo a la consolidación de la versión definitiva.
</t>
    </r>
    <r>
      <rPr>
        <u/>
        <sz val="10"/>
        <color rgb="FF1155CC"/>
        <rFont val="Arial"/>
      </rPr>
      <t>https://drive.google.com/drive/folders/1i6tM1zKNQvDmG7oJvkVdjQGU3-bPIeiq</t>
    </r>
  </si>
  <si>
    <t>No se materializa el riesgo por cuanto el control se ejecuto durante el segundo cuatrimestre
No aplica para el presente ciclo de monitoreo: el control evaluado corresponde a una actividad preventiva de actualización y socialización documental, y no se identificó materialización de riesgo asociada directamente a la ejecución de este control durante el periodo.</t>
  </si>
  <si>
    <t>NA
Se identifica como observación la necesidad de actualizar la Política General de Seguridad Digital, cuya formulación definitiva depende del mismo insumo (inventario de activos y matriz de riesgos completos y validados). Adicionalmente, queda pendiente para el próximo ciclo: (a) el cierre del periodo de validación de las 9 matrices de riesgo por dependencia; (b) la consolidación de la matriz de riesgos definitiva 2026; (c) la actividad formal de socialización del SOA actualizado (listas de asistencia, piezas comunicacionales) una vez se cuente con la versión validada.</t>
  </si>
  <si>
    <t xml:space="preserve">Se evidencian los soportes relacionados con los controles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</si>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</sst>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5" x14ac:knownFonts="1">
    <font>
      <sz val="11"/>
      <color theme="1"/>
      <name val="Calibri"/>
      <scheme val="minor"/>
    </font>
    <font>
      <sz val="11"/>
      <color theme="1"/>
      <name val="Calibri"/>
    </font>
    <font>
      <sz val="12"/>
      <color theme="1"/>
      <name val="Times New Roman"/>
    </font>
    <font>
      <sz val="11"/>
      <color theme="1"/>
      <name val="Arial"/>
    </font>
    <font>
      <b/>
      <sz val="22"/>
      <color theme="1"/>
      <name val="Calibri"/>
    </font>
    <font>
      <b/>
      <sz val="16"/>
      <color theme="1"/>
      <name val="Arial"/>
    </font>
    <font>
      <sz val="11"/>
      <name val="Calibri"/>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b/>
      <sz val="11"/>
      <color theme="1"/>
      <name val="Arial"/>
    </font>
    <font>
      <u/>
      <sz val="10"/>
      <color rgb="FF000000"/>
      <name val="Arial"/>
    </font>
    <font>
      <sz val="10"/>
      <color rgb="FF000000"/>
      <name val="Arial"/>
    </font>
    <font>
      <sz val="16"/>
      <color rgb="FF000000"/>
      <name val="Times New Roman"/>
    </font>
    <font>
      <b/>
      <sz val="11"/>
      <color theme="1"/>
      <name val="Calibri"/>
    </font>
    <font>
      <b/>
      <sz val="12"/>
      <color theme="1"/>
      <name val="Calibri"/>
    </font>
    <font>
      <b/>
      <vertAlign val="superscript"/>
      <sz val="10"/>
      <color theme="1"/>
      <name val="Arial"/>
    </font>
    <font>
      <b/>
      <sz val="12"/>
      <color theme="1"/>
      <name val="Times New Roman"/>
    </font>
    <font>
      <u/>
      <sz val="10"/>
      <color rgb="FF1155CC"/>
      <name val="Arial"/>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4">
    <border>
      <left/>
      <right/>
      <top/>
      <bottom/>
      <diagonal/>
    </border>
    <border>
      <left/>
      <right/>
      <top/>
      <bottom style="hair">
        <color rgb="FF000000"/>
      </bottom>
      <diagonal/>
    </border>
    <border>
      <left/>
      <right/>
      <top style="hair">
        <color rgb="FF000000"/>
      </top>
      <bottom style="hair">
        <color rgb="FF000000"/>
      </bottom>
      <diagonal/>
    </border>
    <border>
      <left/>
      <right/>
      <top style="hair">
        <color rgb="FF000000"/>
      </top>
      <bottom/>
      <diagonal/>
    </border>
    <border>
      <left style="medium">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style="thin">
        <color rgb="FF000000"/>
      </top>
      <bottom/>
      <diagonal/>
    </border>
    <border>
      <left/>
      <right/>
      <top/>
      <bottom style="medium">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right style="thin">
        <color rgb="FF000000"/>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medium">
        <color rgb="FF000000"/>
      </top>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right/>
      <top/>
      <bottom/>
      <diagonal/>
    </border>
    <border>
      <left style="thin">
        <color rgb="FF000000"/>
      </left>
      <right style="medium">
        <color rgb="FF000000"/>
      </right>
      <top/>
      <bottom style="thin">
        <color rgb="FF000000"/>
      </bottom>
      <diagonal/>
    </border>
    <border>
      <left/>
      <right/>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4">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2" fillId="0" borderId="3" xfId="0" applyFont="1" applyBorder="1" applyAlignment="1">
      <alignment horizontal="left" vertical="top" wrapText="1"/>
    </xf>
    <xf numFmtId="0" fontId="7" fillId="0" borderId="10" xfId="0" applyFont="1" applyBorder="1" applyAlignment="1">
      <alignment vertical="center" wrapText="1"/>
    </xf>
    <xf numFmtId="0" fontId="8" fillId="0" borderId="11" xfId="0" applyFont="1" applyBorder="1" applyAlignment="1">
      <alignment vertical="center" wrapText="1"/>
    </xf>
    <xf numFmtId="0" fontId="3" fillId="0" borderId="12" xfId="0" applyFont="1" applyBorder="1" applyAlignment="1">
      <alignment horizontal="center" vertical="center"/>
    </xf>
    <xf numFmtId="0" fontId="3" fillId="0" borderId="0" xfId="0" applyFont="1"/>
    <xf numFmtId="0" fontId="1" fillId="2" borderId="15" xfId="0" applyFont="1" applyFill="1" applyBorder="1"/>
    <xf numFmtId="0" fontId="7" fillId="0" borderId="11" xfId="0" applyFont="1" applyBorder="1" applyAlignment="1">
      <alignment vertical="center" wrapText="1"/>
    </xf>
    <xf numFmtId="0" fontId="10" fillId="3" borderId="18" xfId="0" applyFont="1" applyFill="1" applyBorder="1" applyAlignment="1">
      <alignment horizontal="center" vertical="center" wrapText="1"/>
    </xf>
    <xf numFmtId="0" fontId="8" fillId="0" borderId="20" xfId="0" applyFont="1" applyBorder="1" applyAlignment="1">
      <alignment vertical="center" wrapText="1"/>
    </xf>
    <xf numFmtId="0" fontId="7" fillId="0" borderId="27" xfId="0" applyFont="1" applyBorder="1" applyAlignment="1">
      <alignment vertical="center" wrapText="1"/>
    </xf>
    <xf numFmtId="164" fontId="10" fillId="3" borderId="29" xfId="0" applyNumberFormat="1"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 fillId="0" borderId="15" xfId="0" applyFont="1" applyBorder="1"/>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39"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40" xfId="0" applyFont="1" applyFill="1" applyBorder="1" applyAlignment="1">
      <alignment horizontal="center" vertical="center"/>
    </xf>
    <xf numFmtId="0" fontId="14" fillId="0" borderId="25" xfId="0" applyFont="1" applyBorder="1" applyAlignment="1">
      <alignment horizontal="center" vertical="center"/>
    </xf>
    <xf numFmtId="0" fontId="3" fillId="0" borderId="13" xfId="0" applyFont="1" applyBorder="1"/>
    <xf numFmtId="0" fontId="11" fillId="3" borderId="41" xfId="0" applyFont="1" applyFill="1" applyBorder="1" applyAlignment="1">
      <alignment horizontal="center" vertical="center"/>
    </xf>
    <xf numFmtId="0" fontId="15" fillId="3" borderId="41" xfId="0" applyFont="1" applyFill="1" applyBorder="1" applyAlignment="1">
      <alignment horizontal="center" vertical="center"/>
    </xf>
    <xf numFmtId="164" fontId="15" fillId="3" borderId="41" xfId="0" applyNumberFormat="1" applyFont="1" applyFill="1" applyBorder="1" applyAlignment="1">
      <alignment horizontal="center" vertical="center"/>
    </xf>
    <xf numFmtId="0" fontId="11" fillId="3" borderId="42"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5" fillId="3" borderId="44" xfId="0" applyFont="1" applyFill="1" applyBorder="1" applyAlignment="1">
      <alignment horizontal="center" vertical="center"/>
    </xf>
    <xf numFmtId="0" fontId="15" fillId="0" borderId="0" xfId="0" applyFont="1" applyAlignment="1">
      <alignment horizontal="center"/>
    </xf>
    <xf numFmtId="0" fontId="8" fillId="0" borderId="50" xfId="0" applyFont="1" applyBorder="1" applyAlignment="1">
      <alignment vertical="center" wrapText="1"/>
    </xf>
    <xf numFmtId="0" fontId="11" fillId="0" borderId="22" xfId="0" applyFont="1" applyBorder="1" applyAlignment="1">
      <alignment horizontal="center"/>
    </xf>
    <xf numFmtId="0" fontId="15" fillId="0" borderId="0" xfId="0" applyFont="1"/>
    <xf numFmtId="0" fontId="11" fillId="2" borderId="57"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0" xfId="0" applyFont="1" applyFill="1" applyBorder="1" applyAlignment="1">
      <alignment horizontal="center" vertical="center" wrapText="1"/>
    </xf>
    <xf numFmtId="0" fontId="11" fillId="2" borderId="60" xfId="0" applyFont="1" applyFill="1" applyBorder="1" applyAlignment="1">
      <alignment horizontal="center" vertical="center"/>
    </xf>
    <xf numFmtId="0" fontId="7" fillId="2" borderId="61" xfId="0" applyFont="1" applyFill="1" applyBorder="1" applyAlignment="1">
      <alignment horizontal="center" vertical="center" wrapText="1"/>
    </xf>
    <xf numFmtId="0" fontId="1" fillId="0" borderId="0" xfId="0" applyFont="1" applyAlignment="1">
      <alignment vertical="center"/>
    </xf>
    <xf numFmtId="0" fontId="9" fillId="0" borderId="0" xfId="0" applyFont="1"/>
    <xf numFmtId="0" fontId="9" fillId="0" borderId="0" xfId="0" applyFont="1" applyAlignment="1">
      <alignment vertical="top"/>
    </xf>
    <xf numFmtId="0" fontId="11" fillId="2" borderId="64" xfId="0" applyFont="1" applyFill="1" applyBorder="1" applyAlignment="1">
      <alignment horizontal="center" vertical="center" wrapText="1"/>
    </xf>
    <xf numFmtId="0" fontId="15" fillId="4" borderId="65" xfId="0" applyFont="1" applyFill="1" applyBorder="1" applyAlignment="1">
      <alignment horizontal="center" vertical="center" wrapText="1"/>
    </xf>
    <xf numFmtId="0" fontId="15" fillId="4" borderId="64" xfId="0" applyFont="1" applyFill="1" applyBorder="1" applyAlignment="1">
      <alignment horizontal="center" vertical="center" wrapText="1"/>
    </xf>
    <xf numFmtId="0" fontId="15" fillId="4" borderId="67" xfId="0" applyFont="1" applyFill="1" applyBorder="1" applyAlignment="1">
      <alignment horizontal="center" vertical="center" wrapText="1"/>
    </xf>
    <xf numFmtId="0" fontId="15" fillId="5" borderId="65" xfId="0" applyFont="1" applyFill="1" applyBorder="1" applyAlignment="1">
      <alignment horizontal="center" vertical="center" wrapText="1"/>
    </xf>
    <xf numFmtId="0" fontId="15" fillId="5" borderId="67"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1" xfId="0" applyFont="1" applyBorder="1" applyAlignment="1">
      <alignment horizontal="center" vertical="center" wrapText="1"/>
    </xf>
    <xf numFmtId="1" fontId="10" fillId="0" borderId="71"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4" xfId="0" applyFont="1" applyBorder="1" applyAlignment="1">
      <alignment horizontal="center" vertical="center" wrapText="1"/>
    </xf>
    <xf numFmtId="1" fontId="10" fillId="0" borderId="74" xfId="0" applyNumberFormat="1" applyFont="1" applyBorder="1" applyAlignment="1">
      <alignment horizontal="center" vertical="center"/>
    </xf>
    <xf numFmtId="0" fontId="10" fillId="0" borderId="0" xfId="0" applyFont="1" applyAlignment="1">
      <alignment vertical="top" wrapText="1"/>
    </xf>
    <xf numFmtId="0" fontId="10" fillId="7" borderId="15" xfId="0" applyFont="1" applyFill="1" applyBorder="1" applyAlignment="1">
      <alignment horizontal="center" vertical="center" wrapText="1"/>
    </xf>
    <xf numFmtId="0" fontId="15" fillId="0" borderId="0" xfId="0" applyFont="1" applyAlignment="1">
      <alignment horizontal="left" vertical="center" wrapText="1"/>
    </xf>
    <xf numFmtId="0" fontId="10" fillId="0" borderId="80" xfId="0" applyFont="1" applyBorder="1" applyAlignment="1">
      <alignment horizontal="left" vertical="top" wrapText="1"/>
    </xf>
    <xf numFmtId="0" fontId="11" fillId="0" borderId="81" xfId="0" applyFont="1" applyBorder="1" applyAlignment="1">
      <alignment horizontal="center" vertical="center" wrapText="1"/>
    </xf>
    <xf numFmtId="1" fontId="10" fillId="0" borderId="81" xfId="0" applyNumberFormat="1" applyFont="1" applyBorder="1" applyAlignment="1">
      <alignment horizontal="center" vertical="center"/>
    </xf>
    <xf numFmtId="0" fontId="3" fillId="0" borderId="4" xfId="0" applyFont="1" applyBorder="1" applyAlignment="1">
      <alignment horizontal="center" vertical="center"/>
    </xf>
    <xf numFmtId="0" fontId="6" fillId="0" borderId="16" xfId="0" applyFont="1" applyBorder="1"/>
    <xf numFmtId="0" fontId="6" fillId="0" borderId="19" xfId="0" applyFont="1" applyBorder="1"/>
    <xf numFmtId="0" fontId="5" fillId="0" borderId="4" xfId="0" applyFont="1" applyBorder="1" applyAlignment="1">
      <alignment horizontal="center" vertical="center" wrapText="1"/>
    </xf>
    <xf numFmtId="0" fontId="6" fillId="0" borderId="7" xfId="0" applyFont="1" applyBorder="1"/>
    <xf numFmtId="0" fontId="6" fillId="0" borderId="9" xfId="0" applyFont="1" applyBorder="1"/>
    <xf numFmtId="0" fontId="0" fillId="0" borderId="0" xfId="0"/>
    <xf numFmtId="0" fontId="6" fillId="0" borderId="17" xfId="0" applyFont="1" applyBorder="1"/>
    <xf numFmtId="0" fontId="6" fillId="0" borderId="21" xfId="0" applyFont="1" applyBorder="1"/>
    <xf numFmtId="0" fontId="6" fillId="0" borderId="26" xfId="0" applyFont="1" applyBorder="1"/>
    <xf numFmtId="0" fontId="11" fillId="0" borderId="31" xfId="0" applyFont="1" applyBorder="1" applyAlignment="1">
      <alignment horizontal="center" vertical="center" wrapText="1"/>
    </xf>
    <xf numFmtId="0" fontId="11" fillId="3" borderId="4" xfId="0" applyFont="1" applyFill="1" applyBorder="1" applyAlignment="1">
      <alignment horizontal="center" vertical="center"/>
    </xf>
    <xf numFmtId="0" fontId="11" fillId="3" borderId="34" xfId="0" applyFont="1" applyFill="1" applyBorder="1" applyAlignment="1">
      <alignment horizontal="center" vertical="center"/>
    </xf>
    <xf numFmtId="0" fontId="6" fillId="0" borderId="35" xfId="0" applyFont="1" applyBorder="1"/>
    <xf numFmtId="0" fontId="6" fillId="0" borderId="36" xfId="0" applyFont="1" applyBorder="1"/>
    <xf numFmtId="0" fontId="11" fillId="0" borderId="37" xfId="0" applyFont="1" applyBorder="1" applyAlignment="1">
      <alignment horizontal="center" vertical="center" wrapText="1"/>
    </xf>
    <xf numFmtId="0" fontId="6" fillId="0" borderId="38" xfId="0" applyFont="1" applyBorder="1"/>
    <xf numFmtId="0" fontId="11" fillId="2" borderId="55" xfId="0" applyFont="1" applyFill="1" applyBorder="1" applyAlignment="1">
      <alignment horizontal="center" vertical="center" wrapText="1"/>
    </xf>
    <xf numFmtId="0" fontId="6" fillId="0" borderId="63" xfId="0" applyFont="1" applyBorder="1"/>
    <xf numFmtId="0" fontId="11" fillId="2" borderId="5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6" fillId="0" borderId="45" xfId="0" applyFont="1" applyBorder="1"/>
    <xf numFmtId="0" fontId="11" fillId="2" borderId="46" xfId="0" applyFont="1" applyFill="1" applyBorder="1" applyAlignment="1">
      <alignment horizontal="center" vertical="center" wrapText="1"/>
    </xf>
    <xf numFmtId="0" fontId="6" fillId="0" borderId="47" xfId="0" applyFont="1" applyBorder="1"/>
    <xf numFmtId="0" fontId="15" fillId="4" borderId="4" xfId="0" applyFont="1" applyFill="1" applyBorder="1" applyAlignment="1">
      <alignment horizontal="center" vertical="center"/>
    </xf>
    <xf numFmtId="0" fontId="15" fillId="5" borderId="4" xfId="0" applyFont="1" applyFill="1" applyBorder="1" applyAlignment="1">
      <alignment horizontal="center" vertical="center"/>
    </xf>
    <xf numFmtId="0" fontId="11" fillId="2" borderId="48" xfId="0" applyFont="1" applyFill="1" applyBorder="1" applyAlignment="1">
      <alignment horizontal="center" vertical="center" wrapText="1"/>
    </xf>
    <xf numFmtId="0" fontId="6" fillId="0" borderId="52" xfId="0" applyFont="1" applyBorder="1"/>
    <xf numFmtId="0" fontId="6" fillId="0" borderId="58" xfId="0" applyFont="1" applyBorder="1"/>
    <xf numFmtId="0" fontId="11" fillId="2" borderId="49" xfId="0" applyFont="1" applyFill="1" applyBorder="1" applyAlignment="1">
      <alignment horizontal="center" vertical="center" wrapText="1"/>
    </xf>
    <xf numFmtId="0" fontId="6" fillId="0" borderId="53" xfId="0" applyFont="1" applyBorder="1"/>
    <xf numFmtId="0" fontId="6" fillId="0" borderId="59" xfId="0" applyFont="1" applyBorder="1"/>
    <xf numFmtId="1" fontId="7" fillId="0" borderId="72" xfId="0" applyNumberFormat="1" applyFont="1" applyBorder="1" applyAlignment="1">
      <alignment horizontal="center" vertical="center" wrapText="1"/>
    </xf>
    <xf numFmtId="0" fontId="6" fillId="0" borderId="75" xfId="0" applyFont="1" applyBorder="1"/>
    <xf numFmtId="0" fontId="7" fillId="0" borderId="55" xfId="0" applyFont="1" applyBorder="1" applyAlignment="1">
      <alignment horizontal="center" vertical="center" wrapText="1"/>
    </xf>
    <xf numFmtId="0" fontId="6" fillId="0" borderId="70" xfId="0" applyFont="1" applyBorder="1"/>
    <xf numFmtId="0" fontId="6" fillId="0" borderId="79" xfId="0" applyFont="1" applyBorder="1"/>
    <xf numFmtId="0" fontId="7" fillId="0" borderId="77" xfId="0" applyFont="1" applyBorder="1" applyAlignment="1">
      <alignment horizontal="center" vertical="center" wrapText="1"/>
    </xf>
    <xf numFmtId="0" fontId="6" fillId="0" borderId="82" xfId="0" applyFont="1" applyBorder="1"/>
    <xf numFmtId="0" fontId="7" fillId="6" borderId="55" xfId="0" applyFont="1" applyFill="1" applyBorder="1" applyAlignment="1">
      <alignment horizontal="center" vertical="center" wrapText="1"/>
    </xf>
    <xf numFmtId="0" fontId="5" fillId="7" borderId="55" xfId="0" applyFont="1" applyFill="1" applyBorder="1" applyAlignment="1">
      <alignment horizontal="center" vertical="center" wrapText="1"/>
    </xf>
    <xf numFmtId="0" fontId="7" fillId="6" borderId="55" xfId="0" applyFont="1" applyFill="1" applyBorder="1" applyAlignment="1">
      <alignment horizontal="center" vertical="center"/>
    </xf>
    <xf numFmtId="0" fontId="16" fillId="0" borderId="55" xfId="0" applyFont="1" applyBorder="1" applyAlignment="1">
      <alignment horizontal="center" vertical="center" wrapText="1"/>
    </xf>
    <xf numFmtId="0" fontId="11" fillId="0" borderId="55" xfId="0" applyFont="1" applyBorder="1" applyAlignment="1">
      <alignment horizontal="center" vertical="center" wrapText="1"/>
    </xf>
    <xf numFmtId="0" fontId="7" fillId="3" borderId="55" xfId="0" applyFont="1" applyFill="1" applyBorder="1" applyAlignment="1">
      <alignment horizontal="center" vertical="center"/>
    </xf>
    <xf numFmtId="0" fontId="11" fillId="0" borderId="51" xfId="0" applyFont="1" applyBorder="1" applyAlignment="1">
      <alignment horizontal="center"/>
    </xf>
    <xf numFmtId="0" fontId="6" fillId="0" borderId="22" xfId="0" applyFont="1" applyBorder="1"/>
    <xf numFmtId="0" fontId="6" fillId="0" borderId="25" xfId="0" applyFont="1" applyBorder="1"/>
    <xf numFmtId="0" fontId="11" fillId="0" borderId="13" xfId="0" applyFont="1" applyBorder="1" applyAlignment="1">
      <alignment horizontal="center"/>
    </xf>
    <xf numFmtId="0" fontId="11" fillId="2" borderId="54" xfId="0" applyFont="1" applyFill="1" applyBorder="1" applyAlignment="1">
      <alignment horizontal="center" vertical="center" wrapText="1"/>
    </xf>
    <xf numFmtId="0" fontId="6" fillId="0" borderId="62" xfId="0" applyFont="1" applyBorder="1"/>
    <xf numFmtId="0" fontId="11" fillId="2" borderId="55" xfId="0" applyFont="1" applyFill="1" applyBorder="1" applyAlignment="1">
      <alignment horizontal="center" vertical="center"/>
    </xf>
    <xf numFmtId="0" fontId="7" fillId="2" borderId="48" xfId="0" applyFont="1" applyFill="1" applyBorder="1" applyAlignment="1">
      <alignment horizontal="center" vertical="center" wrapText="1"/>
    </xf>
    <xf numFmtId="0" fontId="7" fillId="2" borderId="56" xfId="0" applyFont="1" applyFill="1" applyBorder="1" applyAlignment="1">
      <alignment horizontal="center" vertical="center" wrapText="1"/>
    </xf>
    <xf numFmtId="0" fontId="7" fillId="0" borderId="70" xfId="0" applyFont="1" applyBorder="1" applyAlignment="1">
      <alignment horizontal="center" vertical="center" wrapText="1"/>
    </xf>
    <xf numFmtId="0" fontId="7" fillId="3" borderId="56" xfId="0" applyFont="1" applyFill="1" applyBorder="1" applyAlignment="1">
      <alignment horizontal="center" vertical="center"/>
    </xf>
    <xf numFmtId="0" fontId="10" fillId="0" borderId="55" xfId="0" applyFont="1" applyBorder="1" applyAlignment="1">
      <alignment horizontal="left" vertical="center" wrapText="1"/>
    </xf>
    <xf numFmtId="0" fontId="7" fillId="0" borderId="20" xfId="0" applyFont="1" applyBorder="1" applyAlignment="1">
      <alignment horizontal="center" vertical="center" wrapText="1"/>
    </xf>
    <xf numFmtId="0" fontId="10" fillId="0" borderId="69" xfId="0" applyFont="1" applyBorder="1" applyAlignment="1">
      <alignment horizontal="center" vertical="center" wrapText="1"/>
    </xf>
    <xf numFmtId="0" fontId="7" fillId="8" borderId="73" xfId="0" applyFont="1" applyFill="1" applyBorder="1" applyAlignment="1">
      <alignment horizontal="left" vertical="center" wrapText="1"/>
    </xf>
    <xf numFmtId="0" fontId="6" fillId="0" borderId="78" xfId="0" applyFont="1" applyBorder="1"/>
    <xf numFmtId="0" fontId="10" fillId="0" borderId="73" xfId="0" applyFont="1" applyBorder="1" applyAlignment="1">
      <alignment horizontal="center" vertical="center"/>
    </xf>
    <xf numFmtId="0" fontId="6" fillId="0" borderId="83" xfId="0" applyFont="1" applyBorder="1"/>
    <xf numFmtId="0" fontId="10" fillId="0" borderId="73" xfId="0" applyFont="1" applyBorder="1" applyAlignment="1">
      <alignment horizontal="left" vertical="center" wrapText="1"/>
    </xf>
    <xf numFmtId="0" fontId="6" fillId="0" borderId="76" xfId="0" applyFont="1" applyBorder="1"/>
    <xf numFmtId="164" fontId="13" fillId="0" borderId="55" xfId="0" applyNumberFormat="1" applyFont="1" applyBorder="1" applyAlignment="1">
      <alignment horizontal="center" vertical="center" wrapText="1"/>
    </xf>
    <xf numFmtId="0" fontId="17" fillId="0" borderId="55" xfId="0" applyFont="1" applyBorder="1" applyAlignment="1">
      <alignment horizontal="left" vertical="center" wrapText="1"/>
    </xf>
    <xf numFmtId="0" fontId="18" fillId="0" borderId="55" xfId="0" applyFont="1" applyBorder="1" applyAlignment="1">
      <alignment horizontal="center" vertical="center" wrapText="1"/>
    </xf>
    <xf numFmtId="0" fontId="13" fillId="0" borderId="73" xfId="0" applyFont="1" applyBorder="1" applyAlignment="1">
      <alignment horizontal="center" vertical="center" wrapText="1"/>
    </xf>
    <xf numFmtId="0" fontId="19" fillId="0" borderId="55" xfId="0" applyFont="1" applyBorder="1" applyAlignment="1">
      <alignment horizontal="center" vertical="center" wrapText="1"/>
    </xf>
    <xf numFmtId="0" fontId="12" fillId="0" borderId="73" xfId="0" applyFont="1" applyBorder="1" applyAlignment="1">
      <alignment horizontal="center" vertical="center" wrapText="1"/>
    </xf>
    <xf numFmtId="0" fontId="4" fillId="2" borderId="5" xfId="0" applyFont="1" applyFill="1" applyBorder="1" applyAlignment="1">
      <alignment horizontal="center" wrapText="1"/>
    </xf>
    <xf numFmtId="0" fontId="6" fillId="0" borderId="6" xfId="0" applyFont="1" applyBorder="1"/>
    <xf numFmtId="0" fontId="6" fillId="0" borderId="8" xfId="0" applyFont="1" applyBorder="1"/>
    <xf numFmtId="0" fontId="9" fillId="0" borderId="13" xfId="0" applyFont="1" applyBorder="1" applyAlignment="1">
      <alignment horizontal="left" vertical="center" wrapText="1"/>
    </xf>
    <xf numFmtId="0" fontId="6" fillId="0" borderId="14" xfId="0" applyFont="1" applyBorder="1"/>
    <xf numFmtId="0" fontId="9" fillId="0" borderId="23" xfId="0" applyFont="1" applyBorder="1" applyAlignment="1">
      <alignment horizontal="left" vertical="center" wrapText="1"/>
    </xf>
    <xf numFmtId="0" fontId="6" fillId="0" borderId="24" xfId="0" applyFont="1" applyBorder="1"/>
    <xf numFmtId="0" fontId="6" fillId="0" borderId="28" xfId="0" applyFont="1" applyBorder="1"/>
    <xf numFmtId="0" fontId="6" fillId="0" borderId="32" xfId="0" applyFont="1" applyBorder="1"/>
    <xf numFmtId="0" fontId="6" fillId="0" borderId="33" xfId="0" applyFont="1" applyBorder="1"/>
    <xf numFmtId="0" fontId="9" fillId="0" borderId="13" xfId="0" applyFont="1" applyBorder="1" applyAlignment="1">
      <alignment horizontal="left" vertical="top" wrapText="1"/>
    </xf>
    <xf numFmtId="0" fontId="2" fillId="0" borderId="13" xfId="0" applyFont="1" applyBorder="1" applyAlignment="1">
      <alignment horizontal="left" vertical="center" wrapText="1"/>
    </xf>
    <xf numFmtId="0" fontId="1" fillId="2" borderId="13" xfId="0" applyFont="1" applyFill="1" applyBorder="1" applyAlignment="1">
      <alignment horizontal="center"/>
    </xf>
    <xf numFmtId="0" fontId="1" fillId="0" borderId="13" xfId="0" applyFont="1" applyBorder="1" applyAlignment="1">
      <alignment horizontal="center"/>
    </xf>
    <xf numFmtId="0" fontId="1" fillId="0" borderId="13" xfId="0" applyFont="1" applyBorder="1" applyAlignment="1">
      <alignment horizontal="center" wrapText="1"/>
    </xf>
    <xf numFmtId="0" fontId="1" fillId="2" borderId="66" xfId="0" applyFont="1" applyFill="1" applyBorder="1" applyAlignment="1">
      <alignment horizontal="center"/>
    </xf>
    <xf numFmtId="0" fontId="6" fillId="0" borderId="68" xfId="0" applyFont="1" applyBorder="1"/>
    <xf numFmtId="0" fontId="1" fillId="2" borderId="13"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drive/folders/1VX-B1Dpf1oRT0xOOebuYsloNiQc__d6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17</v>
      </c>
      <c r="J4" s="1" t="s">
        <v>18</v>
      </c>
      <c r="K4" s="1" t="s">
        <v>19</v>
      </c>
    </row>
    <row r="5" spans="1:12" ht="14.25" customHeight="1" x14ac:dyDescent="0.3">
      <c r="A5" s="1" t="s">
        <v>20</v>
      </c>
      <c r="B5" s="1" t="s">
        <v>21</v>
      </c>
      <c r="D5" s="1" t="s">
        <v>22</v>
      </c>
      <c r="E5" s="1" t="s">
        <v>21</v>
      </c>
      <c r="I5" s="3" t="s">
        <v>23</v>
      </c>
      <c r="J5" s="1" t="s">
        <v>24</v>
      </c>
      <c r="K5" s="1" t="s">
        <v>25</v>
      </c>
      <c r="L5" s="1" t="s">
        <v>26</v>
      </c>
    </row>
    <row r="6" spans="1:12" ht="14.25" customHeight="1" x14ac:dyDescent="0.3">
      <c r="A6" s="1" t="s">
        <v>27</v>
      </c>
      <c r="B6" s="1" t="s">
        <v>28</v>
      </c>
      <c r="D6" s="1" t="s">
        <v>29</v>
      </c>
      <c r="E6" s="1" t="s">
        <v>30</v>
      </c>
      <c r="I6" s="3" t="s">
        <v>31</v>
      </c>
      <c r="J6" s="1" t="s">
        <v>32</v>
      </c>
      <c r="K6" s="1" t="s">
        <v>33</v>
      </c>
    </row>
    <row r="7" spans="1:12" ht="14.25" customHeight="1" x14ac:dyDescent="0.3">
      <c r="A7" s="1" t="s">
        <v>34</v>
      </c>
      <c r="B7" s="1" t="s">
        <v>35</v>
      </c>
      <c r="D7" s="1" t="s">
        <v>36</v>
      </c>
      <c r="E7" s="1" t="s">
        <v>37</v>
      </c>
      <c r="I7" s="3" t="s">
        <v>38</v>
      </c>
      <c r="J7" s="5" t="s">
        <v>39</v>
      </c>
      <c r="K7" s="5" t="s">
        <v>40</v>
      </c>
    </row>
    <row r="8" spans="1:12" ht="14.25" customHeight="1" x14ac:dyDescent="0.3">
      <c r="D8" s="1" t="s">
        <v>41</v>
      </c>
      <c r="E8" s="1" t="s">
        <v>10</v>
      </c>
      <c r="I8" s="6" t="s">
        <v>42</v>
      </c>
      <c r="J8" s="1" t="s">
        <v>43</v>
      </c>
      <c r="K8" s="1" t="s">
        <v>44</v>
      </c>
      <c r="L8" s="1" t="s">
        <v>45</v>
      </c>
    </row>
    <row r="9" spans="1:12" ht="14.25" customHeight="1" x14ac:dyDescent="0.3">
      <c r="A9" s="1" t="s">
        <v>46</v>
      </c>
      <c r="D9" s="1" t="s">
        <v>47</v>
      </c>
      <c r="E9" s="1" t="s">
        <v>21</v>
      </c>
    </row>
    <row r="10" spans="1:12" ht="14.25" customHeight="1" x14ac:dyDescent="0.3">
      <c r="D10" s="1" t="s">
        <v>48</v>
      </c>
      <c r="E10" s="1" t="s">
        <v>21</v>
      </c>
    </row>
    <row r="11" spans="1:12" ht="14.25" customHeight="1" x14ac:dyDescent="0.3">
      <c r="A11" s="1" t="s">
        <v>49</v>
      </c>
      <c r="D11" s="1" t="s">
        <v>50</v>
      </c>
      <c r="E11" s="1" t="s">
        <v>30</v>
      </c>
    </row>
    <row r="12" spans="1:12" ht="14.25" customHeight="1" x14ac:dyDescent="0.3">
      <c r="A12" s="1" t="s">
        <v>51</v>
      </c>
      <c r="D12" s="1" t="s">
        <v>52</v>
      </c>
      <c r="E12" s="1" t="s">
        <v>37</v>
      </c>
    </row>
    <row r="13" spans="1:12" ht="14.25" customHeight="1" x14ac:dyDescent="0.3">
      <c r="D13" s="1" t="s">
        <v>53</v>
      </c>
      <c r="E13" s="1" t="s">
        <v>21</v>
      </c>
      <c r="I13" s="1" t="s">
        <v>54</v>
      </c>
    </row>
    <row r="14" spans="1:12" ht="14.25" customHeight="1" x14ac:dyDescent="0.3">
      <c r="D14" s="1" t="s">
        <v>55</v>
      </c>
      <c r="E14" s="1" t="s">
        <v>21</v>
      </c>
      <c r="I14" s="1" t="s">
        <v>56</v>
      </c>
    </row>
    <row r="15" spans="1:12" ht="14.25" customHeight="1" x14ac:dyDescent="0.3">
      <c r="D15" s="1" t="s">
        <v>57</v>
      </c>
      <c r="E15" s="1" t="s">
        <v>21</v>
      </c>
      <c r="I15" s="1" t="s">
        <v>58</v>
      </c>
    </row>
    <row r="16" spans="1:12" ht="14.25" customHeight="1" x14ac:dyDescent="0.3">
      <c r="A16" s="1" t="s">
        <v>59</v>
      </c>
      <c r="D16" s="1" t="s">
        <v>60</v>
      </c>
      <c r="E16" s="1" t="s">
        <v>30</v>
      </c>
      <c r="I16" s="1" t="s">
        <v>61</v>
      </c>
    </row>
    <row r="17" spans="1:5" ht="14.25" customHeight="1" x14ac:dyDescent="0.3">
      <c r="A17" s="1" t="s">
        <v>62</v>
      </c>
      <c r="D17" s="1" t="s">
        <v>63</v>
      </c>
      <c r="E17" s="1" t="s">
        <v>37</v>
      </c>
    </row>
    <row r="18" spans="1:5" ht="14.25" customHeight="1" x14ac:dyDescent="0.3">
      <c r="A18" s="1" t="s">
        <v>64</v>
      </c>
      <c r="D18" s="1" t="s">
        <v>65</v>
      </c>
      <c r="E18" s="1" t="s">
        <v>21</v>
      </c>
    </row>
    <row r="19" spans="1:5" ht="14.25" customHeight="1" x14ac:dyDescent="0.3">
      <c r="D19" s="1" t="s">
        <v>66</v>
      </c>
      <c r="E19" s="1" t="s">
        <v>21</v>
      </c>
    </row>
    <row r="20" spans="1:5" ht="14.25" customHeight="1" x14ac:dyDescent="0.3">
      <c r="D20" s="1" t="s">
        <v>67</v>
      </c>
      <c r="E20" s="1" t="s">
        <v>30</v>
      </c>
    </row>
    <row r="21" spans="1:5" ht="14.25" customHeight="1" x14ac:dyDescent="0.3">
      <c r="D21" s="1" t="s">
        <v>68</v>
      </c>
      <c r="E21" s="1" t="s">
        <v>30</v>
      </c>
    </row>
    <row r="22" spans="1:5" ht="14.25" customHeight="1" x14ac:dyDescent="0.3">
      <c r="D22" s="1" t="s">
        <v>69</v>
      </c>
      <c r="E22" s="1" t="s">
        <v>37</v>
      </c>
    </row>
    <row r="23" spans="1:5" ht="14.25" customHeight="1" x14ac:dyDescent="0.3">
      <c r="D23" s="1" t="s">
        <v>70</v>
      </c>
      <c r="E23" s="1" t="s">
        <v>30</v>
      </c>
    </row>
    <row r="24" spans="1:5" ht="14.25" customHeight="1" x14ac:dyDescent="0.3">
      <c r="D24" s="1" t="s">
        <v>71</v>
      </c>
      <c r="E24" s="1" t="s">
        <v>30</v>
      </c>
    </row>
    <row r="25" spans="1:5" ht="14.25" customHeight="1" x14ac:dyDescent="0.3">
      <c r="D25" s="1" t="s">
        <v>72</v>
      </c>
      <c r="E25" s="1" t="s">
        <v>30</v>
      </c>
    </row>
    <row r="26" spans="1:5" ht="14.25" customHeight="1" x14ac:dyDescent="0.3">
      <c r="D26" s="1" t="s">
        <v>73</v>
      </c>
      <c r="E26" s="1" t="s">
        <v>30</v>
      </c>
    </row>
    <row r="27" spans="1:5" ht="14.25" customHeight="1" x14ac:dyDescent="0.3">
      <c r="D27" s="1" t="s">
        <v>74</v>
      </c>
      <c r="E27" s="1" t="s">
        <v>37</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000"/>
  <sheetViews>
    <sheetView showGridLines="0" tabSelected="1" topLeftCell="A3" workbookViewId="0">
      <selection activeCell="M7" sqref="M7"/>
    </sheetView>
  </sheetViews>
  <sheetFormatPr baseColWidth="10" defaultColWidth="14.44140625" defaultRowHeight="15" customHeight="1" x14ac:dyDescent="0.3"/>
  <cols>
    <col min="1" max="2" width="36.88671875" customWidth="1"/>
    <col min="3" max="5" width="32.5546875" customWidth="1"/>
    <col min="6" max="6" width="20.88671875" customWidth="1"/>
    <col min="7" max="7" width="22.4414062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92"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5"/>
      <c r="B1" s="68" t="s">
        <v>76</v>
      </c>
      <c r="C1" s="69"/>
      <c r="D1" s="69"/>
      <c r="E1" s="69"/>
      <c r="F1" s="69"/>
      <c r="G1" s="69"/>
      <c r="H1" s="69"/>
      <c r="I1" s="69"/>
      <c r="J1" s="69"/>
      <c r="K1" s="69"/>
      <c r="L1" s="69"/>
      <c r="M1" s="69"/>
      <c r="N1" s="69"/>
      <c r="O1" s="69"/>
      <c r="P1" s="69"/>
      <c r="Q1" s="69"/>
      <c r="R1" s="69"/>
      <c r="S1" s="69"/>
      <c r="T1" s="69"/>
      <c r="U1" s="69"/>
      <c r="V1" s="69"/>
      <c r="W1" s="69"/>
      <c r="X1" s="69"/>
      <c r="Y1" s="69"/>
      <c r="Z1" s="69"/>
      <c r="AA1" s="70"/>
      <c r="AB1" s="7" t="s">
        <v>77</v>
      </c>
      <c r="AC1" s="9" t="s">
        <v>79</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2" t="s">
        <v>87</v>
      </c>
      <c r="AC2" s="13">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5" t="s">
        <v>90</v>
      </c>
      <c r="AC3" s="16">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7" t="s">
        <v>78</v>
      </c>
      <c r="B4" s="75" t="s">
        <v>94</v>
      </c>
      <c r="C4" s="73"/>
      <c r="D4" s="73"/>
      <c r="E4" s="73"/>
      <c r="F4" s="73"/>
      <c r="G4" s="73"/>
      <c r="H4" s="73"/>
      <c r="I4" s="73"/>
      <c r="J4" s="76"/>
      <c r="K4" s="70"/>
      <c r="L4" s="77"/>
      <c r="M4" s="69"/>
      <c r="N4" s="69"/>
      <c r="O4" s="69"/>
      <c r="P4" s="76"/>
      <c r="Q4" s="69"/>
      <c r="R4" s="69"/>
      <c r="S4" s="69"/>
      <c r="T4" s="69"/>
      <c r="U4" s="69"/>
      <c r="V4" s="69"/>
      <c r="W4" s="69"/>
      <c r="X4" s="69"/>
      <c r="Y4" s="69"/>
      <c r="Z4" s="69"/>
      <c r="AA4" s="69"/>
      <c r="AB4" s="69"/>
      <c r="AC4" s="70"/>
      <c r="AD4" s="19"/>
      <c r="AE4" s="19"/>
      <c r="AF4" s="19"/>
    </row>
    <row r="5" spans="1:49" ht="27" customHeight="1" x14ac:dyDescent="0.3">
      <c r="A5" s="20"/>
      <c r="B5" s="20"/>
      <c r="C5" s="21"/>
      <c r="D5" s="21"/>
      <c r="E5" s="21"/>
      <c r="F5" s="21"/>
      <c r="G5" s="21"/>
      <c r="H5" s="21"/>
      <c r="I5" s="21"/>
      <c r="J5" s="66"/>
      <c r="K5" s="72"/>
      <c r="L5" s="78"/>
      <c r="M5" s="79"/>
      <c r="N5" s="79"/>
      <c r="O5" s="79"/>
      <c r="P5" s="66"/>
      <c r="Q5" s="71"/>
      <c r="R5" s="71"/>
      <c r="S5" s="71"/>
      <c r="T5" s="71"/>
      <c r="U5" s="71"/>
      <c r="V5" s="71"/>
      <c r="W5" s="71"/>
      <c r="X5" s="71"/>
      <c r="Y5" s="71"/>
      <c r="Z5" s="71"/>
      <c r="AA5" s="71"/>
      <c r="AB5" s="71"/>
      <c r="AC5" s="72"/>
      <c r="AD5" s="19"/>
      <c r="AE5" s="19"/>
      <c r="AF5" s="19"/>
    </row>
    <row r="6" spans="1:49" ht="59.25" customHeight="1" x14ac:dyDescent="0.3">
      <c r="A6" s="17" t="s">
        <v>107</v>
      </c>
      <c r="B6" s="80" t="s">
        <v>108</v>
      </c>
      <c r="C6" s="81"/>
      <c r="D6" s="81"/>
      <c r="E6" s="81"/>
      <c r="F6" s="81"/>
      <c r="G6" s="81"/>
      <c r="H6" s="81"/>
      <c r="I6" s="81"/>
      <c r="J6" s="66"/>
      <c r="K6" s="72"/>
      <c r="L6" s="22" t="s">
        <v>113</v>
      </c>
      <c r="M6" s="23" t="s">
        <v>114</v>
      </c>
      <c r="N6" s="23" t="s">
        <v>117</v>
      </c>
      <c r="O6" s="24" t="s">
        <v>120</v>
      </c>
      <c r="P6" s="66"/>
      <c r="Q6" s="71"/>
      <c r="R6" s="71"/>
      <c r="S6" s="71"/>
      <c r="T6" s="71"/>
      <c r="U6" s="71"/>
      <c r="V6" s="71"/>
      <c r="W6" s="71"/>
      <c r="X6" s="71"/>
      <c r="Y6" s="71"/>
      <c r="Z6" s="71"/>
      <c r="AA6" s="71"/>
      <c r="AB6" s="71"/>
      <c r="AC6" s="72"/>
      <c r="AD6" s="19"/>
      <c r="AE6" s="19"/>
      <c r="AF6" s="1"/>
    </row>
    <row r="7" spans="1:49" ht="59.25" customHeight="1" x14ac:dyDescent="0.3">
      <c r="A7" s="17" t="s">
        <v>122</v>
      </c>
      <c r="B7" s="80" t="s">
        <v>123</v>
      </c>
      <c r="C7" s="81"/>
      <c r="D7" s="81"/>
      <c r="E7" s="81"/>
      <c r="F7" s="81"/>
      <c r="G7" s="81"/>
      <c r="H7" s="81"/>
      <c r="I7" s="81"/>
      <c r="J7" s="67"/>
      <c r="K7" s="74"/>
      <c r="L7" s="25"/>
      <c r="M7" s="25"/>
      <c r="N7" s="25" t="s">
        <v>103</v>
      </c>
      <c r="O7" s="26"/>
      <c r="P7" s="67"/>
      <c r="Q7" s="73"/>
      <c r="R7" s="73"/>
      <c r="S7" s="73"/>
      <c r="T7" s="73"/>
      <c r="U7" s="73"/>
      <c r="V7" s="73"/>
      <c r="W7" s="73"/>
      <c r="X7" s="73"/>
      <c r="Y7" s="73"/>
      <c r="Z7" s="73"/>
      <c r="AA7" s="73"/>
      <c r="AB7" s="73"/>
      <c r="AC7" s="74"/>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1"/>
      <c r="X9" s="31"/>
      <c r="Y9" s="32"/>
      <c r="Z9" s="33"/>
      <c r="AA9" s="19"/>
      <c r="AB9" s="19"/>
      <c r="AC9" s="19"/>
      <c r="AD9" s="19"/>
      <c r="AE9" s="19"/>
      <c r="AF9" s="19"/>
    </row>
    <row r="10" spans="1:49" ht="27" customHeight="1" x14ac:dyDescent="0.3">
      <c r="A10" s="85" t="s">
        <v>140</v>
      </c>
      <c r="B10" s="81"/>
      <c r="C10" s="81"/>
      <c r="D10" s="81"/>
      <c r="E10" s="86"/>
      <c r="F10" s="87" t="s">
        <v>141</v>
      </c>
      <c r="G10" s="88"/>
      <c r="H10" s="88"/>
      <c r="I10" s="88"/>
      <c r="J10" s="88"/>
      <c r="K10" s="88"/>
      <c r="L10" s="88"/>
      <c r="M10" s="88"/>
      <c r="N10" s="88"/>
      <c r="O10" s="88"/>
      <c r="P10" s="88"/>
      <c r="Q10" s="88"/>
      <c r="R10" s="88"/>
      <c r="S10" s="88"/>
      <c r="T10" s="88"/>
      <c r="U10" s="88"/>
      <c r="V10" s="34"/>
      <c r="W10" s="89" t="s">
        <v>144</v>
      </c>
      <c r="X10" s="69"/>
      <c r="Y10" s="69"/>
      <c r="Z10" s="70"/>
      <c r="AA10" s="19"/>
      <c r="AB10" s="90" t="s">
        <v>146</v>
      </c>
      <c r="AC10" s="70"/>
      <c r="AD10" s="19"/>
      <c r="AE10" s="19"/>
      <c r="AF10" s="19"/>
    </row>
    <row r="11" spans="1:49" ht="14.25" customHeight="1" x14ac:dyDescent="0.3">
      <c r="A11" s="91" t="s">
        <v>96</v>
      </c>
      <c r="B11" s="94" t="s">
        <v>98</v>
      </c>
      <c r="C11" s="91" t="s">
        <v>101</v>
      </c>
      <c r="D11" s="91" t="s">
        <v>104</v>
      </c>
      <c r="E11" s="94" t="s">
        <v>109</v>
      </c>
      <c r="F11" s="110" t="s">
        <v>151</v>
      </c>
      <c r="G11" s="111"/>
      <c r="H11" s="111"/>
      <c r="I11" s="112"/>
      <c r="J11" s="113" t="s">
        <v>154</v>
      </c>
      <c r="K11" s="111"/>
      <c r="L11" s="111"/>
      <c r="M11" s="111"/>
      <c r="N11" s="111"/>
      <c r="O11" s="111"/>
      <c r="P11" s="111"/>
      <c r="Q11" s="111"/>
      <c r="R11" s="111"/>
      <c r="S11" s="36"/>
      <c r="T11" s="113" t="s">
        <v>157</v>
      </c>
      <c r="U11" s="111"/>
      <c r="V11" s="34"/>
      <c r="W11" s="66"/>
      <c r="X11" s="71"/>
      <c r="Y11" s="71"/>
      <c r="Z11" s="72"/>
      <c r="AA11" s="19"/>
      <c r="AB11" s="66"/>
      <c r="AC11" s="72"/>
      <c r="AD11" s="37"/>
      <c r="AE11" s="37"/>
      <c r="AF11" s="37"/>
    </row>
    <row r="12" spans="1:49" ht="32.25" customHeight="1" x14ac:dyDescent="0.3">
      <c r="A12" s="92"/>
      <c r="B12" s="95"/>
      <c r="C12" s="92"/>
      <c r="D12" s="92"/>
      <c r="E12" s="95"/>
      <c r="F12" s="85" t="s">
        <v>159</v>
      </c>
      <c r="G12" s="81"/>
      <c r="H12" s="81"/>
      <c r="I12" s="86"/>
      <c r="J12" s="114" t="s">
        <v>163</v>
      </c>
      <c r="K12" s="116" t="s">
        <v>164</v>
      </c>
      <c r="L12" s="116" t="s">
        <v>165</v>
      </c>
      <c r="M12" s="116" t="s">
        <v>166</v>
      </c>
      <c r="N12" s="82" t="s">
        <v>129</v>
      </c>
      <c r="O12" s="84" t="s">
        <v>131</v>
      </c>
      <c r="P12" s="82" t="s">
        <v>133</v>
      </c>
      <c r="Q12" s="82" t="s">
        <v>170</v>
      </c>
      <c r="R12" s="82" t="s">
        <v>172</v>
      </c>
      <c r="S12" s="38"/>
      <c r="T12" s="84" t="s">
        <v>135</v>
      </c>
      <c r="U12" s="82" t="s">
        <v>138</v>
      </c>
      <c r="V12" s="39"/>
      <c r="W12" s="67"/>
      <c r="X12" s="73"/>
      <c r="Y12" s="73"/>
      <c r="Z12" s="74"/>
      <c r="AA12" s="37"/>
      <c r="AB12" s="67"/>
      <c r="AC12" s="74"/>
      <c r="AD12" s="37"/>
      <c r="AE12" s="19"/>
      <c r="AF12" s="37"/>
    </row>
    <row r="13" spans="1:49" ht="74.25" customHeight="1" x14ac:dyDescent="0.3">
      <c r="A13" s="93"/>
      <c r="B13" s="96"/>
      <c r="C13" s="93"/>
      <c r="D13" s="93"/>
      <c r="E13" s="96"/>
      <c r="F13" s="17" t="s">
        <v>1</v>
      </c>
      <c r="G13" s="40" t="s">
        <v>2</v>
      </c>
      <c r="H13" s="41"/>
      <c r="I13" s="42" t="s">
        <v>118</v>
      </c>
      <c r="J13" s="115"/>
      <c r="K13" s="83"/>
      <c r="L13" s="83"/>
      <c r="M13" s="83"/>
      <c r="N13" s="83"/>
      <c r="O13" s="83"/>
      <c r="P13" s="83"/>
      <c r="Q13" s="83"/>
      <c r="R13" s="83"/>
      <c r="S13" s="46"/>
      <c r="T13" s="83"/>
      <c r="U13" s="83"/>
      <c r="V13" s="39"/>
      <c r="W13" s="47" t="s">
        <v>160</v>
      </c>
      <c r="X13" s="48" t="s">
        <v>167</v>
      </c>
      <c r="Y13" s="48" t="s">
        <v>171</v>
      </c>
      <c r="Z13" s="49" t="s">
        <v>175</v>
      </c>
      <c r="AA13" s="37"/>
      <c r="AB13" s="50" t="s">
        <v>184</v>
      </c>
      <c r="AC13" s="51" t="s">
        <v>185</v>
      </c>
      <c r="AD13" s="37"/>
      <c r="AE13" s="19"/>
      <c r="AF13" s="37"/>
    </row>
    <row r="14" spans="1:49" ht="30" x14ac:dyDescent="0.3">
      <c r="A14" s="122">
        <v>1</v>
      </c>
      <c r="B14" s="123" t="s">
        <v>186</v>
      </c>
      <c r="C14" s="121" t="s">
        <v>187</v>
      </c>
      <c r="D14" s="121" t="s">
        <v>188</v>
      </c>
      <c r="E14" s="121" t="s">
        <v>189</v>
      </c>
      <c r="F14" s="117" t="s">
        <v>20</v>
      </c>
      <c r="G14" s="118" t="s">
        <v>35</v>
      </c>
      <c r="H14" s="119" t="str">
        <f>+CONCATENATE(F14," - ",G14)</f>
        <v>MEDIA - CATASTRÓFICO</v>
      </c>
      <c r="I14" s="120" t="str">
        <f>+VLOOKUP(H14,Datos!D3:E27,2,FALSE)</f>
        <v>EXTREMO</v>
      </c>
      <c r="J14" s="121" t="s">
        <v>192</v>
      </c>
      <c r="K14" s="52" t="s">
        <v>4</v>
      </c>
      <c r="L14" s="53" t="s">
        <v>5</v>
      </c>
      <c r="M14" s="54">
        <f>IF(L14="ASIGNADO",15,IF(L14="NO ASIGNADO",0,""))</f>
        <v>15</v>
      </c>
      <c r="N14" s="97">
        <f>SUM(M14:M20)</f>
        <v>100</v>
      </c>
      <c r="O14" s="99" t="s">
        <v>194</v>
      </c>
      <c r="P14" s="106">
        <f>IF(P17="DÉBIL",0,IF(P17="MODERADO",50,IF(P17="FUERTE",100,"")))</f>
        <v>100</v>
      </c>
      <c r="Q14" s="107" t="s">
        <v>195</v>
      </c>
      <c r="R14" s="107" t="str">
        <f>IF(AND(F14="MUY BAJA",Q17=2),"MUY BAJA",IF(AND(F14="BAJA",Q17=2),"MUY BAJA",IF(AND(F14="MEDIA",Q17=2),"MUY BAJA",IF(AND(F14="ALTA",Q17=2),"BAJA",IF(AND(F14="MUY ALTA",Q17=2),"MEDIA",IF(AND(F14="MUY BAJA",Q17=1),"MUY BAJA",IF(AND(F14="BAJA",Q17=1),"MUY BAJA",IF(AND(F14="MEDIA",Q17=1),"BAJA",IF(AND(F14="ALTA",Q17=1),"MEDIA",IF(AND(F14="MUY ALTA",Q17=1),"ALTA",F14))))))))))</f>
        <v>MUY BAJA</v>
      </c>
      <c r="S14" s="108" t="str">
        <f>+CONCATENATE(R14," - ",G14)</f>
        <v>MUY BAJA - CATASTRÓFICO</v>
      </c>
      <c r="T14" s="109" t="str">
        <f>+VLOOKUP(S14,Datos!$D$3:$E$17,2,FALSE)</f>
        <v>EXTREMO</v>
      </c>
      <c r="U14" s="128" t="s">
        <v>196</v>
      </c>
      <c r="V14" s="55"/>
      <c r="W14" s="130">
        <v>46272</v>
      </c>
      <c r="X14" s="131" t="s">
        <v>197</v>
      </c>
      <c r="Y14" s="132" t="s">
        <v>198</v>
      </c>
      <c r="Z14" s="133" t="s">
        <v>199</v>
      </c>
      <c r="AA14" s="19"/>
      <c r="AB14" s="134" t="s">
        <v>200</v>
      </c>
      <c r="AC14" s="135"/>
      <c r="AD14" s="19"/>
      <c r="AE14" s="19"/>
      <c r="AF14" s="19"/>
    </row>
    <row r="15" spans="1:49" ht="45" x14ac:dyDescent="0.3">
      <c r="A15" s="92"/>
      <c r="B15" s="100"/>
      <c r="C15" s="100"/>
      <c r="D15" s="100"/>
      <c r="E15" s="100"/>
      <c r="F15" s="92"/>
      <c r="G15" s="100"/>
      <c r="H15" s="100"/>
      <c r="I15" s="100"/>
      <c r="J15" s="100"/>
      <c r="K15" s="56" t="s">
        <v>11</v>
      </c>
      <c r="L15" s="57" t="s">
        <v>12</v>
      </c>
      <c r="M15" s="58">
        <f>IF(L15="ADECUADO",15,IF(L15="INADECUADO",0,""))</f>
        <v>15</v>
      </c>
      <c r="N15" s="98"/>
      <c r="O15" s="100"/>
      <c r="P15" s="100"/>
      <c r="Q15" s="83"/>
      <c r="R15" s="100"/>
      <c r="S15" s="100"/>
      <c r="T15" s="100"/>
      <c r="U15" s="129"/>
      <c r="V15" s="55"/>
      <c r="W15" s="100"/>
      <c r="X15" s="100"/>
      <c r="Y15" s="100"/>
      <c r="Z15" s="129"/>
      <c r="AA15" s="19"/>
      <c r="AB15" s="100"/>
      <c r="AC15" s="129"/>
      <c r="AD15" s="19"/>
      <c r="AE15" s="19"/>
      <c r="AF15" s="19"/>
    </row>
    <row r="16" spans="1:49" ht="114.75" customHeight="1" x14ac:dyDescent="0.3">
      <c r="A16" s="92"/>
      <c r="B16" s="100"/>
      <c r="C16" s="100"/>
      <c r="D16" s="100"/>
      <c r="E16" s="100"/>
      <c r="F16" s="92"/>
      <c r="G16" s="100"/>
      <c r="H16" s="100"/>
      <c r="I16" s="100"/>
      <c r="J16" s="100"/>
      <c r="K16" s="59" t="s">
        <v>17</v>
      </c>
      <c r="L16" s="57" t="s">
        <v>18</v>
      </c>
      <c r="M16" s="58">
        <f>IF(L16="OPORTUNA",15,IF(L16="INOPORTUNA",0,""))</f>
        <v>15</v>
      </c>
      <c r="N16" s="98"/>
      <c r="O16" s="100"/>
      <c r="P16" s="83"/>
      <c r="Q16" s="60" t="s">
        <v>201</v>
      </c>
      <c r="R16" s="100"/>
      <c r="S16" s="100"/>
      <c r="T16" s="100"/>
      <c r="U16" s="129"/>
      <c r="V16" s="55"/>
      <c r="W16" s="100"/>
      <c r="X16" s="100"/>
      <c r="Y16" s="100"/>
      <c r="Z16" s="129"/>
      <c r="AA16" s="19"/>
      <c r="AB16" s="100"/>
      <c r="AC16" s="129"/>
      <c r="AD16" s="19"/>
      <c r="AE16" s="19"/>
      <c r="AF16" s="19"/>
    </row>
    <row r="17" spans="1:32" ht="75" x14ac:dyDescent="0.3">
      <c r="A17" s="92"/>
      <c r="B17" s="100"/>
      <c r="C17" s="100"/>
      <c r="D17" s="100"/>
      <c r="E17" s="100"/>
      <c r="F17" s="92"/>
      <c r="G17" s="100"/>
      <c r="H17" s="100"/>
      <c r="I17" s="100"/>
      <c r="J17" s="100"/>
      <c r="K17" s="56" t="s">
        <v>23</v>
      </c>
      <c r="L17" s="57" t="s">
        <v>24</v>
      </c>
      <c r="M17" s="58">
        <f>IF(L17="PREVENIR",15,IF(L17="DETECTAR",10,IF(L17="NO ES UN CONTROL",0,"")))</f>
        <v>15</v>
      </c>
      <c r="N17" s="102" t="str">
        <f>IF(N14&lt;86,"DÉBIL",IF(N14&lt;96,"MODERADO",IF(N14&lt;101,"FUERTE","")))</f>
        <v>FUERTE</v>
      </c>
      <c r="O17" s="100"/>
      <c r="P17" s="104" t="str">
        <f>IF(AND(N17="FUERTE",O14="FUERTE (SIEMPRE SE EJECUTA)"),"FUERTE",IF(OR(N17="DÉBIL",O14="DÉBIL (NO SE EJECUTA)"),"DÉBIL",IF(OR(N17="MODERADO",O14="MODERADO (ALGUNAS VECES)"),"MODERADO")))</f>
        <v>FUERTE</v>
      </c>
      <c r="Q17" s="105">
        <f>IF(AND($P$17="FUERTE",$Q$14="DIRECTAMENTE"),2,IF(AND($P$17="FUERTE",$Q$14="DIRECTAMENTE"),2,IF(AND($P$17="FUERTE",$Q$14="DIRECTAMENTE"),2,IF(AND($P$17="FUERTE",$Q$14="NO DISMINUYE"),0,IF(AND($P$17="MODERADO",$Q$14="DIRECTAMENTE"),1,IF(AND($P$17="MODERADO",$Q$14="DIRECTAMENTE"),1,IF(AND($P$17="MODERADO",$Q$14="DIRECTAMENTE"),1,IF(AND($P$17="MODERADO",$Q$14="NO DISMINUYE"),0,"N/A"))))))))</f>
        <v>2</v>
      </c>
      <c r="R17" s="100"/>
      <c r="S17" s="100"/>
      <c r="T17" s="100"/>
      <c r="U17" s="124" t="s">
        <v>59</v>
      </c>
      <c r="V17" s="61"/>
      <c r="W17" s="100"/>
      <c r="X17" s="100"/>
      <c r="Y17" s="100"/>
      <c r="Z17" s="129"/>
      <c r="AA17" s="19"/>
      <c r="AB17" s="100"/>
      <c r="AC17" s="129"/>
      <c r="AD17" s="19"/>
      <c r="AE17" s="19"/>
      <c r="AF17" s="19"/>
    </row>
    <row r="18" spans="1:32" ht="45" x14ac:dyDescent="0.3">
      <c r="A18" s="92"/>
      <c r="B18" s="100"/>
      <c r="C18" s="100"/>
      <c r="D18" s="100"/>
      <c r="E18" s="100"/>
      <c r="F18" s="92"/>
      <c r="G18" s="100"/>
      <c r="H18" s="100"/>
      <c r="I18" s="100"/>
      <c r="J18" s="100"/>
      <c r="K18" s="56" t="s">
        <v>31</v>
      </c>
      <c r="L18" s="57" t="s">
        <v>32</v>
      </c>
      <c r="M18" s="58">
        <f>IF(L18="CONFIABLE",15,IF(L18="NO CONFIABLE",0,""))</f>
        <v>15</v>
      </c>
      <c r="N18" s="98"/>
      <c r="O18" s="100"/>
      <c r="P18" s="100"/>
      <c r="Q18" s="100"/>
      <c r="R18" s="100"/>
      <c r="S18" s="100"/>
      <c r="T18" s="100"/>
      <c r="U18" s="125"/>
      <c r="V18" s="61"/>
      <c r="W18" s="100"/>
      <c r="X18" s="100"/>
      <c r="Y18" s="100"/>
      <c r="Z18" s="129"/>
      <c r="AA18" s="19"/>
      <c r="AB18" s="100"/>
      <c r="AC18" s="129"/>
      <c r="AD18" s="19"/>
      <c r="AE18" s="19"/>
      <c r="AF18" s="19"/>
    </row>
    <row r="19" spans="1:32" ht="119.25" customHeight="1" x14ac:dyDescent="0.3">
      <c r="A19" s="92"/>
      <c r="B19" s="100"/>
      <c r="C19" s="100"/>
      <c r="D19" s="100"/>
      <c r="E19" s="100"/>
      <c r="F19" s="92"/>
      <c r="G19" s="100"/>
      <c r="H19" s="100"/>
      <c r="I19" s="100"/>
      <c r="J19" s="100"/>
      <c r="K19" s="56" t="s">
        <v>38</v>
      </c>
      <c r="L19" s="57" t="s">
        <v>39</v>
      </c>
      <c r="M19" s="58">
        <f>IF(L19="SE INVESTIGAN Y RESUELVEN OPORTUNAMENTE",15,IF(L19="NO SE INVESTIGAN,  NI  RESUELVEN OPORTUNAMENTE",0,""))</f>
        <v>15</v>
      </c>
      <c r="N19" s="98"/>
      <c r="O19" s="100"/>
      <c r="P19" s="100"/>
      <c r="Q19" s="100"/>
      <c r="R19" s="100"/>
      <c r="S19" s="100"/>
      <c r="T19" s="100"/>
      <c r="U19" s="126" t="s">
        <v>64</v>
      </c>
      <c r="V19" s="55"/>
      <c r="W19" s="100"/>
      <c r="X19" s="100"/>
      <c r="Y19" s="100"/>
      <c r="Z19" s="129"/>
      <c r="AA19" s="19"/>
      <c r="AB19" s="100"/>
      <c r="AC19" s="129"/>
      <c r="AD19" s="19"/>
      <c r="AE19" s="19"/>
      <c r="AF19" s="19"/>
    </row>
    <row r="20" spans="1:32" ht="363" customHeight="1" x14ac:dyDescent="0.3">
      <c r="A20" s="93"/>
      <c r="B20" s="101"/>
      <c r="C20" s="101"/>
      <c r="D20" s="101"/>
      <c r="E20" s="101"/>
      <c r="F20" s="93"/>
      <c r="G20" s="101"/>
      <c r="H20" s="101"/>
      <c r="I20" s="101"/>
      <c r="J20" s="101"/>
      <c r="K20" s="62" t="s">
        <v>42</v>
      </c>
      <c r="L20" s="63" t="s">
        <v>43</v>
      </c>
      <c r="M20" s="64">
        <f>IF(L20="COMPLETA",10,IF(L20="INCOMPLETA",5,IF(L20="NO EXISTE",0,"")))</f>
        <v>10</v>
      </c>
      <c r="N20" s="103"/>
      <c r="O20" s="101"/>
      <c r="P20" s="101"/>
      <c r="Q20" s="101"/>
      <c r="R20" s="101"/>
      <c r="S20" s="101"/>
      <c r="T20" s="101"/>
      <c r="U20" s="127"/>
      <c r="V20" s="55"/>
      <c r="W20" s="101"/>
      <c r="X20" s="101"/>
      <c r="Y20" s="101"/>
      <c r="Z20" s="127"/>
      <c r="AA20" s="19"/>
      <c r="AB20" s="101"/>
      <c r="AC20" s="127"/>
      <c r="AD20" s="19"/>
      <c r="AE20" s="19"/>
      <c r="AF20" s="19"/>
    </row>
    <row r="21" spans="1:32" ht="14.25" customHeight="1" x14ac:dyDescent="0.3">
      <c r="A21" s="10"/>
      <c r="B21" s="10"/>
      <c r="C21" s="10"/>
      <c r="D21" s="10"/>
      <c r="E21" s="10"/>
      <c r="F21" s="10"/>
      <c r="G21" s="10"/>
      <c r="H21" s="10"/>
      <c r="I21" s="10"/>
      <c r="J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100-000006000000}">
      <formula1>$AA$17:$AA$19</formula1>
    </dataValidation>
  </dataValidations>
  <hyperlinks>
    <hyperlink ref="X14" r:id="rId1" xr:uid="{00000000-0004-0000-0100-000000000000}"/>
  </hyperlinks>
  <pageMargins left="0.70866141732283472" right="0.70866141732283472" top="0.74803149606299213" bottom="0.74803149606299213" header="0" footer="0"/>
  <pageSetup scale="14" orientation="landscape"/>
  <drawing r:id="rId2"/>
  <extLst>
    <ext xmlns:x14="http://schemas.microsoft.com/office/spreadsheetml/2009/9/main" uri="{CCE6A557-97BC-4b89-ADB6-D9C93CAAB3DF}">
      <x14:dataValidations xmlns:xm="http://schemas.microsoft.com/office/excel/2006/main" count="11">
        <x14:dataValidation type="list" allowBlank="1" showErrorMessage="1" xr:uid="{00000000-0002-0000-0100-000000000000}">
          <x14:formula1>
            <xm:f>Datos!$B$3:$B$7</xm:f>
          </x14:formula1>
          <xm:sqref>G14</xm:sqref>
        </x14:dataValidation>
        <x14:dataValidation type="list" allowBlank="1" showErrorMessage="1" xr:uid="{00000000-0002-0000-0100-000001000000}">
          <x14:formula1>
            <xm:f>Datos!$J$7:$K$7</xm:f>
          </x14:formula1>
          <xm:sqref>L19</xm:sqref>
        </x14:dataValidation>
        <x14:dataValidation type="list" allowBlank="1" showErrorMessage="1" xr:uid="{00000000-0002-0000-0100-000002000000}">
          <x14:formula1>
            <xm:f>Datos!$J$8:$L$8</xm:f>
          </x14:formula1>
          <xm:sqref>L20</xm:sqref>
        </x14:dataValidation>
        <x14:dataValidation type="list" allowBlank="1" showErrorMessage="1" xr:uid="{00000000-0002-0000-0100-000003000000}">
          <x14:formula1>
            <xm:f>Datos!$I$14:$I$16</xm:f>
          </x14:formula1>
          <xm:sqref>O14</xm:sqref>
        </x14:dataValidation>
        <x14:dataValidation type="list" allowBlank="1" showErrorMessage="1" xr:uid="{00000000-0002-0000-0100-000004000000}">
          <x14:formula1>
            <xm:f>Datos!$A$3:$A$7</xm:f>
          </x14:formula1>
          <xm:sqref>F14</xm:sqref>
        </x14:dataValidation>
        <x14:dataValidation type="list" allowBlank="1" showErrorMessage="1" xr:uid="{00000000-0002-0000-0100-000005000000}">
          <x14:formula1>
            <xm:f>Datos!$J$2:$K$2</xm:f>
          </x14:formula1>
          <xm:sqref>L14</xm:sqref>
        </x14:dataValidation>
        <x14:dataValidation type="list" allowBlank="1" showErrorMessage="1" xr:uid="{00000000-0002-0000-0100-000007000000}">
          <x14:formula1>
            <xm:f>Datos!$J$3:$K$3</xm:f>
          </x14:formula1>
          <xm:sqref>L15</xm:sqref>
        </x14:dataValidation>
        <x14:dataValidation type="list" allowBlank="1" showErrorMessage="1" xr:uid="{00000000-0002-0000-0100-000008000000}">
          <x14:formula1>
            <xm:f>Datos!$A$17:$A$18</xm:f>
          </x14:formula1>
          <xm:sqref>U19</xm:sqref>
        </x14:dataValidation>
        <x14:dataValidation type="list" allowBlank="1" showErrorMessage="1" xr:uid="{00000000-0002-0000-0100-000009000000}">
          <x14:formula1>
            <xm:f>Datos!$J$4:$K$4</xm:f>
          </x14:formula1>
          <xm:sqref>L16</xm:sqref>
        </x14:dataValidation>
        <x14:dataValidation type="list" allowBlank="1" showErrorMessage="1" xr:uid="{00000000-0002-0000-0100-00000A000000}">
          <x14:formula1>
            <xm:f>Datos!$J$5:$L$5</xm:f>
          </x14:formula1>
          <xm:sqref>L17</xm:sqref>
        </x14:dataValidation>
        <x14:dataValidation type="list" allowBlank="1" showErrorMessage="1" xr:uid="{00000000-0002-0000-0100-00000B000000}">
          <x14:formula1>
            <xm:f>Datos!$J$6:$K$6</xm:f>
          </x14:formula1>
          <xm:sqref>L18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6" t="s">
        <v>75</v>
      </c>
      <c r="B1" s="137"/>
      <c r="C1" s="138"/>
      <c r="D1" s="1"/>
      <c r="E1" s="1"/>
      <c r="F1" s="1"/>
      <c r="G1" s="1"/>
      <c r="H1" s="1"/>
      <c r="I1" s="1"/>
      <c r="J1" s="1"/>
      <c r="K1" s="1"/>
      <c r="L1" s="1"/>
      <c r="M1" s="1"/>
      <c r="N1" s="1"/>
      <c r="O1" s="1"/>
      <c r="P1" s="1"/>
      <c r="Q1" s="1"/>
      <c r="R1" s="1"/>
      <c r="S1" s="1"/>
      <c r="T1" s="1"/>
      <c r="U1" s="1"/>
      <c r="V1" s="1"/>
      <c r="W1" s="1"/>
      <c r="X1" s="1"/>
      <c r="Y1" s="1"/>
      <c r="Z1" s="1"/>
    </row>
    <row r="2" spans="1:26" ht="24" customHeight="1" x14ac:dyDescent="0.3">
      <c r="A2" s="8" t="s">
        <v>78</v>
      </c>
      <c r="B2" s="139" t="s">
        <v>80</v>
      </c>
      <c r="C2" s="140"/>
      <c r="D2" s="1"/>
      <c r="E2" s="1"/>
      <c r="F2" s="1"/>
      <c r="G2" s="1"/>
      <c r="H2" s="1"/>
      <c r="I2" s="1"/>
      <c r="J2" s="1"/>
      <c r="K2" s="1"/>
      <c r="L2" s="1"/>
      <c r="M2" s="1"/>
      <c r="N2" s="1"/>
      <c r="O2" s="1"/>
      <c r="P2" s="1"/>
      <c r="Q2" s="1"/>
      <c r="R2" s="1"/>
      <c r="S2" s="1"/>
      <c r="T2" s="1"/>
      <c r="U2" s="1"/>
      <c r="V2" s="1"/>
      <c r="W2" s="1"/>
      <c r="X2" s="1"/>
      <c r="Y2" s="1"/>
      <c r="Z2" s="1"/>
    </row>
    <row r="3" spans="1:26" ht="24" customHeight="1" x14ac:dyDescent="0.3">
      <c r="A3" s="8" t="s">
        <v>82</v>
      </c>
      <c r="B3" s="139" t="s">
        <v>83</v>
      </c>
      <c r="C3" s="140"/>
      <c r="D3" s="1"/>
      <c r="E3" s="1"/>
      <c r="F3" s="1"/>
      <c r="G3" s="1"/>
      <c r="H3" s="1"/>
      <c r="I3" s="1"/>
      <c r="J3" s="1"/>
      <c r="K3" s="1"/>
      <c r="L3" s="1"/>
      <c r="M3" s="1"/>
      <c r="N3" s="1"/>
      <c r="O3" s="1"/>
      <c r="P3" s="1"/>
      <c r="Q3" s="1"/>
      <c r="R3" s="1"/>
      <c r="S3" s="1"/>
      <c r="T3" s="1"/>
      <c r="U3" s="1"/>
      <c r="V3" s="1"/>
      <c r="W3" s="1"/>
      <c r="X3" s="1"/>
      <c r="Y3" s="1"/>
      <c r="Z3" s="1"/>
    </row>
    <row r="4" spans="1:26" ht="24" customHeight="1" x14ac:dyDescent="0.3">
      <c r="A4" s="8" t="s">
        <v>84</v>
      </c>
      <c r="B4" s="139" t="s">
        <v>86</v>
      </c>
      <c r="C4" s="140"/>
      <c r="D4" s="1"/>
      <c r="E4" s="1"/>
      <c r="F4" s="1"/>
      <c r="G4" s="1"/>
      <c r="H4" s="1"/>
      <c r="I4" s="1"/>
      <c r="J4" s="1"/>
      <c r="K4" s="1"/>
      <c r="L4" s="1"/>
      <c r="M4" s="1"/>
      <c r="N4" s="1"/>
      <c r="O4" s="1"/>
      <c r="P4" s="1"/>
      <c r="Q4" s="1"/>
      <c r="R4" s="1"/>
      <c r="S4" s="1"/>
      <c r="T4" s="1"/>
      <c r="U4" s="1"/>
      <c r="V4" s="1"/>
      <c r="W4" s="1"/>
      <c r="X4" s="1"/>
      <c r="Y4" s="1"/>
      <c r="Z4" s="1"/>
    </row>
    <row r="5" spans="1:26" ht="24" customHeight="1" x14ac:dyDescent="0.3">
      <c r="A5" s="14" t="s">
        <v>88</v>
      </c>
      <c r="B5" s="141" t="s">
        <v>89</v>
      </c>
      <c r="C5" s="142"/>
      <c r="D5" s="1"/>
      <c r="E5" s="1"/>
      <c r="F5" s="1"/>
      <c r="G5" s="1"/>
      <c r="H5" s="1"/>
      <c r="I5" s="1"/>
      <c r="J5" s="1"/>
      <c r="K5" s="1"/>
      <c r="L5" s="1"/>
      <c r="M5" s="1"/>
      <c r="N5" s="1"/>
      <c r="O5" s="1"/>
      <c r="P5" s="1"/>
      <c r="Q5" s="1"/>
      <c r="R5" s="1"/>
      <c r="S5" s="1"/>
      <c r="T5" s="1"/>
      <c r="U5" s="1"/>
      <c r="V5" s="1"/>
      <c r="W5" s="1"/>
      <c r="X5" s="1"/>
      <c r="Y5" s="1"/>
      <c r="Z5" s="1"/>
    </row>
    <row r="6" spans="1:26" ht="24" customHeight="1" x14ac:dyDescent="0.3">
      <c r="A6" s="14" t="s">
        <v>91</v>
      </c>
      <c r="B6" s="143"/>
      <c r="C6" s="72"/>
      <c r="D6" s="1"/>
      <c r="E6" s="1"/>
      <c r="F6" s="1"/>
      <c r="G6" s="1"/>
      <c r="H6" s="1"/>
      <c r="I6" s="1"/>
      <c r="J6" s="1"/>
      <c r="K6" s="1"/>
      <c r="L6" s="1"/>
      <c r="M6" s="1"/>
      <c r="N6" s="1"/>
      <c r="O6" s="1"/>
      <c r="P6" s="1"/>
      <c r="Q6" s="1"/>
      <c r="R6" s="1"/>
      <c r="S6" s="1"/>
      <c r="T6" s="1"/>
      <c r="U6" s="1"/>
      <c r="V6" s="1"/>
      <c r="W6" s="1"/>
      <c r="X6" s="1"/>
      <c r="Y6" s="1"/>
      <c r="Z6" s="1"/>
    </row>
    <row r="7" spans="1:26" ht="24" customHeight="1" x14ac:dyDescent="0.3">
      <c r="A7" s="14" t="s">
        <v>93</v>
      </c>
      <c r="B7" s="143"/>
      <c r="C7" s="72"/>
      <c r="D7" s="1"/>
      <c r="E7" s="1"/>
      <c r="F7" s="1"/>
      <c r="G7" s="1"/>
      <c r="H7" s="1"/>
      <c r="I7" s="1"/>
      <c r="J7" s="1"/>
      <c r="K7" s="1"/>
      <c r="L7" s="1"/>
      <c r="M7" s="1"/>
      <c r="N7" s="1"/>
      <c r="O7" s="1"/>
      <c r="P7" s="1"/>
      <c r="Q7" s="1"/>
      <c r="R7" s="1"/>
      <c r="S7" s="1"/>
      <c r="T7" s="1"/>
      <c r="U7" s="1"/>
      <c r="V7" s="1"/>
      <c r="W7" s="1"/>
      <c r="X7" s="1"/>
      <c r="Y7" s="1"/>
      <c r="Z7" s="1"/>
    </row>
    <row r="8" spans="1:26" ht="24" customHeight="1" x14ac:dyDescent="0.3">
      <c r="A8" s="14" t="s">
        <v>95</v>
      </c>
      <c r="B8" s="144"/>
      <c r="C8" s="145"/>
      <c r="D8" s="1"/>
      <c r="E8" s="1"/>
      <c r="F8" s="1"/>
      <c r="G8" s="1"/>
      <c r="H8" s="1"/>
      <c r="I8" s="1"/>
      <c r="J8" s="1"/>
      <c r="K8" s="1"/>
      <c r="L8" s="1"/>
      <c r="M8" s="1"/>
      <c r="N8" s="1"/>
      <c r="O8" s="1"/>
      <c r="P8" s="1"/>
      <c r="Q8" s="1"/>
      <c r="R8" s="1"/>
      <c r="S8" s="1"/>
      <c r="T8" s="1"/>
      <c r="U8" s="1"/>
      <c r="V8" s="1"/>
      <c r="W8" s="1"/>
      <c r="X8" s="1"/>
      <c r="Y8" s="1"/>
      <c r="Z8" s="1"/>
    </row>
    <row r="9" spans="1:26" ht="24" customHeight="1" x14ac:dyDescent="0.3">
      <c r="A9" s="14" t="s">
        <v>96</v>
      </c>
      <c r="B9" s="139" t="s">
        <v>97</v>
      </c>
      <c r="C9" s="140"/>
      <c r="D9" s="1"/>
      <c r="E9" s="1"/>
      <c r="F9" s="1"/>
      <c r="G9" s="1"/>
      <c r="H9" s="1"/>
      <c r="I9" s="1"/>
      <c r="J9" s="1"/>
      <c r="K9" s="1"/>
      <c r="L9" s="1"/>
      <c r="M9" s="1"/>
      <c r="N9" s="1"/>
      <c r="O9" s="1"/>
      <c r="P9" s="1"/>
      <c r="Q9" s="1"/>
      <c r="R9" s="1"/>
      <c r="S9" s="1"/>
      <c r="T9" s="1"/>
      <c r="U9" s="1"/>
      <c r="V9" s="1"/>
      <c r="W9" s="1"/>
      <c r="X9" s="1"/>
      <c r="Y9" s="1"/>
      <c r="Z9" s="1"/>
    </row>
    <row r="10" spans="1:26" ht="24" customHeight="1" x14ac:dyDescent="0.3">
      <c r="A10" s="14" t="s">
        <v>98</v>
      </c>
      <c r="B10" s="139" t="s">
        <v>99</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8" t="s">
        <v>101</v>
      </c>
      <c r="B11" s="146" t="s">
        <v>102</v>
      </c>
      <c r="C11" s="140"/>
      <c r="D11" s="5"/>
      <c r="E11" s="5"/>
      <c r="F11" s="5"/>
      <c r="G11" s="5"/>
      <c r="H11" s="5"/>
      <c r="I11" s="5"/>
      <c r="J11" s="5"/>
      <c r="K11" s="5"/>
      <c r="L11" s="5"/>
      <c r="M11" s="5"/>
      <c r="N11" s="5"/>
      <c r="O11" s="5"/>
      <c r="P11" s="5"/>
      <c r="Q11" s="5"/>
      <c r="R11" s="5"/>
      <c r="S11" s="5"/>
      <c r="T11" s="5"/>
      <c r="U11" s="5"/>
      <c r="V11" s="5"/>
      <c r="W11" s="5"/>
      <c r="X11" s="5"/>
      <c r="Y11" s="5"/>
      <c r="Z11" s="5"/>
    </row>
    <row r="12" spans="1:26" ht="93" customHeight="1" x14ac:dyDescent="0.3">
      <c r="A12" s="8" t="s">
        <v>104</v>
      </c>
      <c r="B12" s="146" t="s">
        <v>106</v>
      </c>
      <c r="C12" s="140"/>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4" t="s">
        <v>109</v>
      </c>
      <c r="B13" s="146" t="s">
        <v>110</v>
      </c>
      <c r="C13" s="140"/>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4" t="s">
        <v>1</v>
      </c>
      <c r="B14" s="146" t="s">
        <v>112</v>
      </c>
      <c r="C14" s="140"/>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4" t="s">
        <v>2</v>
      </c>
      <c r="B15" s="146" t="s">
        <v>116</v>
      </c>
      <c r="C15" s="140"/>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4" t="s">
        <v>118</v>
      </c>
      <c r="B16" s="146" t="s">
        <v>119</v>
      </c>
      <c r="C16" s="140"/>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4" t="s">
        <v>124</v>
      </c>
      <c r="B17" s="146" t="s">
        <v>125</v>
      </c>
      <c r="C17" s="140"/>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4" t="s">
        <v>126</v>
      </c>
      <c r="B18" s="146" t="s">
        <v>127</v>
      </c>
      <c r="C18" s="140"/>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4" t="s">
        <v>129</v>
      </c>
      <c r="B19" s="141" t="s">
        <v>130</v>
      </c>
      <c r="C19" s="142"/>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4" t="s">
        <v>131</v>
      </c>
      <c r="B20" s="143"/>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4" t="s">
        <v>133</v>
      </c>
      <c r="B21" s="143"/>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4" t="s">
        <v>135</v>
      </c>
      <c r="B22" s="139" t="s">
        <v>136</v>
      </c>
      <c r="C22" s="140"/>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8" t="s">
        <v>138</v>
      </c>
      <c r="B23" s="146" t="s">
        <v>139</v>
      </c>
      <c r="C23" s="140"/>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8" t="s">
        <v>59</v>
      </c>
      <c r="B24" s="147" t="s">
        <v>143</v>
      </c>
      <c r="C24" s="140"/>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8" t="s">
        <v>147</v>
      </c>
      <c r="B25" s="146" t="s">
        <v>148</v>
      </c>
      <c r="C25" s="140"/>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5" t="s">
        <v>150</v>
      </c>
      <c r="B26" s="147" t="s">
        <v>152</v>
      </c>
      <c r="C26" s="140"/>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8" t="s">
        <v>155</v>
      </c>
      <c r="B27" s="147" t="s">
        <v>156</v>
      </c>
      <c r="C27" s="140"/>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8" t="s">
        <v>160</v>
      </c>
      <c r="B28" s="147" t="s">
        <v>161</v>
      </c>
      <c r="C28" s="140"/>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8" t="s">
        <v>167</v>
      </c>
      <c r="B29" s="147" t="s">
        <v>169</v>
      </c>
      <c r="C29" s="140"/>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8" t="s">
        <v>171</v>
      </c>
      <c r="B30" s="147" t="s">
        <v>173</v>
      </c>
      <c r="C30" s="140"/>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8" t="s">
        <v>175</v>
      </c>
      <c r="B31" s="147" t="s">
        <v>176</v>
      </c>
      <c r="C31" s="140"/>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8" t="s">
        <v>177</v>
      </c>
      <c r="B32" s="147" t="s">
        <v>178</v>
      </c>
      <c r="C32" s="140"/>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8" t="s">
        <v>180</v>
      </c>
      <c r="B33" s="147" t="s">
        <v>181</v>
      </c>
      <c r="C33" s="140"/>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43"/>
      <c r="B34" s="44"/>
      <c r="C34" s="45"/>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43"/>
      <c r="B35" s="44"/>
      <c r="C35" s="45"/>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43"/>
      <c r="B36" s="44"/>
      <c r="C36" s="45"/>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43"/>
      <c r="B37" s="44"/>
      <c r="C37" s="45"/>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43"/>
      <c r="B38" s="44"/>
      <c r="C38" s="45"/>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43"/>
      <c r="B39" s="44"/>
      <c r="C39" s="45"/>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43"/>
      <c r="B40" s="44"/>
      <c r="C40" s="45"/>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43"/>
      <c r="B41" s="44"/>
      <c r="C41" s="45"/>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43"/>
      <c r="B42" s="44"/>
      <c r="C42" s="45"/>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43"/>
      <c r="B43" s="44"/>
      <c r="C43" s="45"/>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43"/>
      <c r="B44" s="44"/>
      <c r="C44" s="45"/>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43"/>
      <c r="B45" s="44"/>
      <c r="C45" s="45"/>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43"/>
      <c r="B46" s="44"/>
      <c r="C46" s="45"/>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43"/>
      <c r="B47" s="44"/>
      <c r="C47" s="45"/>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43"/>
      <c r="B48" s="44"/>
      <c r="C48" s="45"/>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43"/>
      <c r="B49" s="44"/>
      <c r="C49" s="45"/>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43"/>
      <c r="B50" s="44"/>
      <c r="C50" s="45"/>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43"/>
      <c r="B51" s="44"/>
      <c r="C51" s="45"/>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43"/>
      <c r="B52" s="44"/>
      <c r="C52" s="45"/>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43"/>
      <c r="B53" s="44"/>
      <c r="C53" s="45"/>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43"/>
      <c r="B54" s="44"/>
      <c r="C54" s="45"/>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43"/>
      <c r="B55" s="44"/>
      <c r="C55" s="45"/>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43"/>
      <c r="B56" s="44"/>
      <c r="C56" s="45"/>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43"/>
      <c r="B57" s="44"/>
      <c r="C57" s="45"/>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43"/>
      <c r="B58" s="44"/>
      <c r="C58" s="45"/>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43"/>
      <c r="B59" s="44"/>
      <c r="C59" s="45"/>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43"/>
      <c r="B60" s="44"/>
      <c r="C60" s="45"/>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43"/>
      <c r="B61" s="44"/>
      <c r="C61" s="45"/>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43"/>
      <c r="B62" s="44"/>
      <c r="C62" s="45"/>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43"/>
      <c r="B63" s="44"/>
      <c r="C63" s="45"/>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43"/>
      <c r="B64" s="44"/>
      <c r="C64" s="45"/>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43"/>
      <c r="B65" s="44"/>
      <c r="C65" s="45"/>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43"/>
      <c r="B66" s="44"/>
      <c r="C66" s="45"/>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43"/>
      <c r="B67" s="44"/>
      <c r="C67" s="45"/>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43"/>
      <c r="B68" s="44"/>
      <c r="C68" s="45"/>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43"/>
      <c r="B69" s="44"/>
      <c r="C69" s="45"/>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43"/>
      <c r="B70" s="44"/>
      <c r="C70" s="45"/>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43"/>
      <c r="B71" s="44"/>
      <c r="C71" s="45"/>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43"/>
      <c r="B72" s="44"/>
      <c r="C72" s="45"/>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43"/>
      <c r="B73" s="44"/>
      <c r="C73" s="45"/>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43"/>
      <c r="B74" s="44"/>
      <c r="C74" s="45"/>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43"/>
      <c r="B75" s="44"/>
      <c r="C75" s="45"/>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43"/>
      <c r="B76" s="44"/>
      <c r="C76" s="45"/>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43"/>
      <c r="B77" s="44"/>
      <c r="C77" s="45"/>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43"/>
      <c r="B78" s="44"/>
      <c r="C78" s="45"/>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43"/>
      <c r="B79" s="44"/>
      <c r="C79" s="45"/>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43"/>
      <c r="B80" s="44"/>
      <c r="C80" s="45"/>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43"/>
      <c r="B81" s="44"/>
      <c r="C81" s="45"/>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43"/>
      <c r="B82" s="44"/>
      <c r="C82" s="45"/>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43"/>
      <c r="B83" s="44"/>
      <c r="C83" s="45"/>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43"/>
      <c r="B84" s="44"/>
      <c r="C84" s="45"/>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43"/>
      <c r="B85" s="44"/>
      <c r="C85" s="45"/>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43"/>
      <c r="B86" s="44"/>
      <c r="C86" s="45"/>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43"/>
      <c r="B87" s="44"/>
      <c r="C87" s="45"/>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43"/>
      <c r="B88" s="44"/>
      <c r="C88" s="45"/>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43"/>
      <c r="B89" s="44"/>
      <c r="C89" s="45"/>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43"/>
      <c r="B90" s="44"/>
      <c r="C90" s="45"/>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43"/>
      <c r="B91" s="44"/>
      <c r="C91" s="45"/>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43"/>
      <c r="B92" s="44"/>
      <c r="C92" s="45"/>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43"/>
      <c r="B93" s="44"/>
      <c r="C93" s="45"/>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43"/>
      <c r="B94" s="44"/>
      <c r="C94" s="45"/>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43"/>
      <c r="B95" s="44"/>
      <c r="C95" s="45"/>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43"/>
      <c r="B96" s="44"/>
      <c r="C96" s="45"/>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43"/>
      <c r="B97" s="44"/>
      <c r="C97" s="45"/>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43"/>
      <c r="B98" s="44"/>
      <c r="C98" s="45"/>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43"/>
      <c r="B99" s="44"/>
      <c r="C99" s="45"/>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43"/>
      <c r="B100" s="44"/>
      <c r="C100" s="45"/>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43"/>
      <c r="B101" s="44"/>
      <c r="C101" s="45"/>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43"/>
      <c r="B102" s="44"/>
      <c r="C102" s="45"/>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43"/>
      <c r="B103" s="44"/>
      <c r="C103" s="45"/>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43"/>
      <c r="B104" s="44"/>
      <c r="C104" s="45"/>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43"/>
      <c r="B105" s="44"/>
      <c r="C105" s="45"/>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43"/>
      <c r="B106" s="44"/>
      <c r="C106" s="45"/>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43"/>
      <c r="B107" s="44"/>
      <c r="C107" s="45"/>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43"/>
      <c r="B108" s="44"/>
      <c r="C108" s="45"/>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43"/>
      <c r="B109" s="44"/>
      <c r="C109" s="45"/>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43"/>
      <c r="B110" s="44"/>
      <c r="C110" s="45"/>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43"/>
      <c r="B111" s="44"/>
      <c r="C111" s="45"/>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43"/>
      <c r="B112" s="44"/>
      <c r="C112" s="45"/>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43"/>
      <c r="B113" s="44"/>
      <c r="C113" s="45"/>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43"/>
      <c r="B114" s="44"/>
      <c r="C114" s="45"/>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43"/>
      <c r="B115" s="44"/>
      <c r="C115" s="45"/>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43"/>
      <c r="B116" s="44"/>
      <c r="C116" s="45"/>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43"/>
      <c r="B117" s="44"/>
      <c r="C117" s="45"/>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43"/>
      <c r="B118" s="44"/>
      <c r="C118" s="45"/>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43"/>
      <c r="B119" s="44"/>
      <c r="C119" s="45"/>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43"/>
      <c r="B120" s="44"/>
      <c r="C120" s="45"/>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43"/>
      <c r="B121" s="44"/>
      <c r="C121" s="45"/>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43"/>
      <c r="B122" s="44"/>
      <c r="C122" s="45"/>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43"/>
      <c r="B123" s="44"/>
      <c r="C123" s="45"/>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43"/>
      <c r="B124" s="44"/>
      <c r="C124" s="45"/>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43"/>
      <c r="B125" s="44"/>
      <c r="C125" s="45"/>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43"/>
      <c r="B126" s="44"/>
      <c r="C126" s="45"/>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43"/>
      <c r="B127" s="44"/>
      <c r="C127" s="45"/>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43"/>
      <c r="B128" s="44"/>
      <c r="C128" s="45"/>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43"/>
      <c r="B129" s="44"/>
      <c r="C129" s="45"/>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43"/>
      <c r="B130" s="44"/>
      <c r="C130" s="45"/>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43"/>
      <c r="B131" s="44"/>
      <c r="C131" s="45"/>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43"/>
      <c r="B132" s="44"/>
      <c r="C132" s="45"/>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43"/>
      <c r="B133" s="44"/>
      <c r="C133" s="45"/>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43"/>
      <c r="B134" s="44"/>
      <c r="C134" s="45"/>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43"/>
      <c r="B135" s="44"/>
      <c r="C135" s="45"/>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43"/>
      <c r="B136" s="44"/>
      <c r="C136" s="45"/>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43"/>
      <c r="B137" s="44"/>
      <c r="C137" s="45"/>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43"/>
      <c r="B138" s="44"/>
      <c r="C138" s="45"/>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43"/>
      <c r="B139" s="44"/>
      <c r="C139" s="45"/>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43"/>
      <c r="B140" s="44"/>
      <c r="C140" s="45"/>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43"/>
      <c r="B141" s="44"/>
      <c r="C141" s="45"/>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43"/>
      <c r="B142" s="44"/>
      <c r="C142" s="45"/>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43"/>
      <c r="B143" s="44"/>
      <c r="C143" s="45"/>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43"/>
      <c r="B144" s="44"/>
      <c r="C144" s="45"/>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43"/>
      <c r="B145" s="44"/>
      <c r="C145" s="45"/>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43"/>
      <c r="B146" s="44"/>
      <c r="C146" s="45"/>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43"/>
      <c r="B147" s="44"/>
      <c r="C147" s="45"/>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43"/>
      <c r="B148" s="44"/>
      <c r="C148" s="45"/>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43"/>
      <c r="B149" s="44"/>
      <c r="C149" s="45"/>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43"/>
      <c r="B150" s="44"/>
      <c r="C150" s="45"/>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43"/>
      <c r="B151" s="44"/>
      <c r="C151" s="45"/>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43"/>
      <c r="B152" s="44"/>
      <c r="C152" s="45"/>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43"/>
      <c r="B153" s="44"/>
      <c r="C153" s="45"/>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43"/>
      <c r="B154" s="44"/>
      <c r="C154" s="45"/>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43"/>
      <c r="B155" s="44"/>
      <c r="C155" s="45"/>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43"/>
      <c r="B156" s="44"/>
      <c r="C156" s="45"/>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43"/>
      <c r="B157" s="44"/>
      <c r="C157" s="45"/>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43"/>
      <c r="B158" s="44"/>
      <c r="C158" s="45"/>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43"/>
      <c r="B159" s="44"/>
      <c r="C159" s="45"/>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43"/>
      <c r="B160" s="44"/>
      <c r="C160" s="45"/>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43"/>
      <c r="B161" s="44"/>
      <c r="C161" s="45"/>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43"/>
      <c r="B162" s="44"/>
      <c r="C162" s="45"/>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43"/>
      <c r="B163" s="44"/>
      <c r="C163" s="45"/>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43"/>
      <c r="B164" s="44"/>
      <c r="C164" s="45"/>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43"/>
      <c r="B165" s="44"/>
      <c r="C165" s="45"/>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43"/>
      <c r="B166" s="44"/>
      <c r="C166" s="45"/>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43"/>
      <c r="B167" s="44"/>
      <c r="C167" s="45"/>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43"/>
      <c r="B168" s="44"/>
      <c r="C168" s="45"/>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43"/>
      <c r="B169" s="44"/>
      <c r="C169" s="45"/>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43"/>
      <c r="B170" s="44"/>
      <c r="C170" s="45"/>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43"/>
      <c r="B171" s="44"/>
      <c r="C171" s="45"/>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43"/>
      <c r="B172" s="44"/>
      <c r="C172" s="45"/>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43"/>
      <c r="B173" s="44"/>
      <c r="C173" s="45"/>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43"/>
      <c r="B174" s="44"/>
      <c r="C174" s="45"/>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43"/>
      <c r="B175" s="44"/>
      <c r="C175" s="45"/>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43"/>
      <c r="B176" s="44"/>
      <c r="C176" s="45"/>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43"/>
      <c r="B177" s="44"/>
      <c r="C177" s="45"/>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43"/>
      <c r="B178" s="44"/>
      <c r="C178" s="45"/>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43"/>
      <c r="B179" s="44"/>
      <c r="C179" s="45"/>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43"/>
      <c r="B180" s="44"/>
      <c r="C180" s="45"/>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43"/>
      <c r="B181" s="44"/>
      <c r="C181" s="45"/>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43"/>
      <c r="B182" s="44"/>
      <c r="C182" s="45"/>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43"/>
      <c r="B183" s="44"/>
      <c r="C183" s="45"/>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43"/>
      <c r="B184" s="44"/>
      <c r="C184" s="45"/>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43"/>
      <c r="B185" s="44"/>
      <c r="C185" s="45"/>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43"/>
      <c r="B186" s="44"/>
      <c r="C186" s="45"/>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43"/>
      <c r="B187" s="44"/>
      <c r="C187" s="45"/>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43"/>
      <c r="B188" s="44"/>
      <c r="C188" s="45"/>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43"/>
      <c r="B189" s="44"/>
      <c r="C189" s="45"/>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43"/>
      <c r="B190" s="44"/>
      <c r="C190" s="45"/>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43"/>
      <c r="B191" s="44"/>
      <c r="C191" s="45"/>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43"/>
      <c r="B192" s="44"/>
      <c r="C192" s="45"/>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43"/>
      <c r="B193" s="44"/>
      <c r="C193" s="45"/>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43"/>
      <c r="B194" s="44"/>
      <c r="C194" s="45"/>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43"/>
      <c r="B195" s="44"/>
      <c r="C195" s="45"/>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43"/>
      <c r="B196" s="44"/>
      <c r="C196" s="45"/>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43"/>
      <c r="B197" s="44"/>
      <c r="C197" s="45"/>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43"/>
      <c r="B198" s="44"/>
      <c r="C198" s="45"/>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43"/>
      <c r="B199" s="44"/>
      <c r="C199" s="45"/>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43"/>
      <c r="B200" s="44"/>
      <c r="C200" s="45"/>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43"/>
      <c r="B201" s="44"/>
      <c r="C201" s="45"/>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43"/>
      <c r="B202" s="44"/>
      <c r="C202" s="45"/>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43"/>
      <c r="B203" s="44"/>
      <c r="C203" s="45"/>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43"/>
      <c r="B204" s="44"/>
      <c r="C204" s="45"/>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43"/>
      <c r="B205" s="44"/>
      <c r="C205" s="45"/>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43"/>
      <c r="B206" s="44"/>
      <c r="C206" s="45"/>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43"/>
      <c r="B207" s="44"/>
      <c r="C207" s="45"/>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43"/>
      <c r="B208" s="44"/>
      <c r="C208" s="45"/>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43"/>
      <c r="B209" s="44"/>
      <c r="C209" s="45"/>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43"/>
      <c r="B210" s="44"/>
      <c r="C210" s="45"/>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43"/>
      <c r="B211" s="44"/>
      <c r="C211" s="45"/>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43"/>
      <c r="B212" s="44"/>
      <c r="C212" s="45"/>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43"/>
      <c r="B213" s="44"/>
      <c r="C213" s="45"/>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43"/>
      <c r="B214" s="44"/>
      <c r="C214" s="45"/>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43"/>
      <c r="B215" s="44"/>
      <c r="C215" s="45"/>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43"/>
      <c r="B216" s="44"/>
      <c r="C216" s="45"/>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43"/>
      <c r="B217" s="44"/>
      <c r="C217" s="45"/>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43"/>
      <c r="B218" s="44"/>
      <c r="C218" s="45"/>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43"/>
      <c r="B219" s="44"/>
      <c r="C219" s="45"/>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43"/>
      <c r="B220" s="44"/>
      <c r="C220" s="45"/>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43"/>
      <c r="B221" s="44"/>
      <c r="C221" s="45"/>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43"/>
      <c r="B222" s="44"/>
      <c r="C222" s="45"/>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43"/>
      <c r="B223" s="44"/>
      <c r="C223" s="45"/>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43"/>
      <c r="B224" s="44"/>
      <c r="C224" s="45"/>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43"/>
      <c r="B225" s="44"/>
      <c r="C225" s="45"/>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43"/>
      <c r="B226" s="44"/>
      <c r="C226" s="45"/>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43"/>
      <c r="B227" s="44"/>
      <c r="C227" s="45"/>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43"/>
      <c r="B228" s="44"/>
      <c r="C228" s="45"/>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43"/>
      <c r="B229" s="44"/>
      <c r="C229" s="45"/>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43"/>
      <c r="B230" s="44"/>
      <c r="C230" s="45"/>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43"/>
      <c r="B231" s="44"/>
      <c r="C231" s="45"/>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43"/>
      <c r="B232" s="44"/>
      <c r="C232" s="45"/>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43"/>
      <c r="B233" s="44"/>
      <c r="C233" s="45"/>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11" t="s">
        <v>81</v>
      </c>
      <c r="B1" s="148" t="s">
        <v>85</v>
      </c>
      <c r="C1" s="111"/>
      <c r="D1" s="111"/>
      <c r="E1" s="111"/>
      <c r="F1" s="112"/>
      <c r="G1" s="153" t="s">
        <v>92</v>
      </c>
      <c r="H1" s="112"/>
      <c r="I1" s="1"/>
      <c r="J1" s="1"/>
      <c r="K1" s="1"/>
      <c r="L1" s="1"/>
      <c r="M1" s="1"/>
      <c r="N1" s="1"/>
      <c r="O1" s="1"/>
      <c r="P1" s="1"/>
      <c r="Q1" s="1"/>
      <c r="R1" s="1"/>
      <c r="S1" s="1"/>
      <c r="T1" s="1"/>
      <c r="U1" s="1"/>
      <c r="V1" s="1"/>
      <c r="W1" s="1"/>
      <c r="X1" s="1"/>
      <c r="Y1" s="1"/>
      <c r="Z1" s="1"/>
    </row>
    <row r="2" spans="1:26" ht="14.25" customHeight="1" x14ac:dyDescent="0.3">
      <c r="A2" s="18">
        <v>1</v>
      </c>
      <c r="B2" s="149" t="s">
        <v>100</v>
      </c>
      <c r="C2" s="111"/>
      <c r="D2" s="111"/>
      <c r="E2" s="111"/>
      <c r="F2" s="112"/>
      <c r="G2" s="18" t="s">
        <v>103</v>
      </c>
      <c r="H2" s="18"/>
      <c r="I2" s="1"/>
      <c r="J2" s="1"/>
      <c r="K2" s="1"/>
      <c r="L2" s="1"/>
      <c r="M2" s="1"/>
      <c r="N2" s="1"/>
      <c r="O2" s="1"/>
      <c r="P2" s="1"/>
      <c r="Q2" s="1"/>
      <c r="R2" s="1">
        <v>1</v>
      </c>
      <c r="S2" s="1">
        <v>1</v>
      </c>
      <c r="T2" s="1"/>
      <c r="U2" s="1"/>
      <c r="V2" s="1"/>
      <c r="W2" s="1"/>
      <c r="X2" s="1"/>
      <c r="Y2" s="1"/>
      <c r="Z2" s="1"/>
    </row>
    <row r="3" spans="1:26" ht="14.25" customHeight="1" x14ac:dyDescent="0.3">
      <c r="A3" s="18">
        <v>2</v>
      </c>
      <c r="B3" s="149" t="s">
        <v>105</v>
      </c>
      <c r="C3" s="111"/>
      <c r="D3" s="111"/>
      <c r="E3" s="111"/>
      <c r="F3" s="112"/>
      <c r="G3" s="18" t="s">
        <v>103</v>
      </c>
      <c r="H3" s="18"/>
      <c r="I3" s="1"/>
      <c r="J3" s="1"/>
      <c r="K3" s="1"/>
      <c r="L3" s="1"/>
      <c r="M3" s="1"/>
      <c r="N3" s="1"/>
      <c r="O3" s="1"/>
      <c r="P3" s="1"/>
      <c r="Q3" s="1"/>
      <c r="R3" s="1">
        <v>1</v>
      </c>
      <c r="S3" s="1">
        <v>1</v>
      </c>
      <c r="T3" s="1"/>
      <c r="U3" s="1"/>
      <c r="V3" s="1"/>
      <c r="W3" s="1"/>
      <c r="X3" s="1"/>
      <c r="Y3" s="1"/>
      <c r="Z3" s="1"/>
    </row>
    <row r="4" spans="1:26" ht="14.25" customHeight="1" x14ac:dyDescent="0.3">
      <c r="A4" s="18">
        <v>3</v>
      </c>
      <c r="B4" s="149" t="s">
        <v>111</v>
      </c>
      <c r="C4" s="111"/>
      <c r="D4" s="111"/>
      <c r="E4" s="111"/>
      <c r="F4" s="112"/>
      <c r="G4" s="18" t="s">
        <v>103</v>
      </c>
      <c r="H4" s="18"/>
      <c r="I4" s="1"/>
      <c r="J4" s="1"/>
      <c r="K4" s="1"/>
      <c r="L4" s="1"/>
      <c r="M4" s="1"/>
      <c r="N4" s="1"/>
      <c r="O4" s="1"/>
      <c r="P4" s="1"/>
      <c r="Q4" s="1"/>
      <c r="R4" s="1">
        <v>1</v>
      </c>
      <c r="S4" s="1">
        <v>1</v>
      </c>
      <c r="T4" s="1"/>
      <c r="U4" s="1"/>
      <c r="V4" s="1"/>
      <c r="W4" s="1"/>
      <c r="X4" s="1"/>
      <c r="Y4" s="1"/>
      <c r="Z4" s="1"/>
    </row>
    <row r="5" spans="1:26" ht="14.25" customHeight="1" x14ac:dyDescent="0.3">
      <c r="A5" s="18">
        <v>4</v>
      </c>
      <c r="B5" s="149" t="s">
        <v>115</v>
      </c>
      <c r="C5" s="111"/>
      <c r="D5" s="111"/>
      <c r="E5" s="111"/>
      <c r="F5" s="112"/>
      <c r="G5" s="18" t="s">
        <v>103</v>
      </c>
      <c r="H5" s="18"/>
      <c r="I5" s="1"/>
      <c r="J5" s="1"/>
      <c r="K5" s="1"/>
      <c r="L5" s="1"/>
      <c r="M5" s="1"/>
      <c r="N5" s="1"/>
      <c r="O5" s="1"/>
      <c r="P5" s="1"/>
      <c r="Q5" s="1"/>
      <c r="R5" s="1">
        <v>1</v>
      </c>
      <c r="S5" s="1">
        <v>1</v>
      </c>
      <c r="T5" s="1"/>
      <c r="U5" s="1"/>
      <c r="V5" s="1"/>
      <c r="W5" s="1"/>
      <c r="X5" s="1"/>
      <c r="Y5" s="1"/>
      <c r="Z5" s="1"/>
    </row>
    <row r="6" spans="1:26" ht="14.25" customHeight="1" x14ac:dyDescent="0.3">
      <c r="A6" s="18">
        <v>5</v>
      </c>
      <c r="B6" s="149" t="s">
        <v>121</v>
      </c>
      <c r="C6" s="111"/>
      <c r="D6" s="111"/>
      <c r="E6" s="111"/>
      <c r="F6" s="112"/>
      <c r="G6" s="18" t="s">
        <v>103</v>
      </c>
      <c r="H6" s="18"/>
      <c r="I6" s="1"/>
      <c r="J6" s="1"/>
      <c r="K6" s="1"/>
      <c r="L6" s="1"/>
      <c r="M6" s="1"/>
      <c r="N6" s="1"/>
      <c r="O6" s="1"/>
      <c r="P6" s="1"/>
      <c r="Q6" s="1"/>
      <c r="R6" s="1">
        <v>1</v>
      </c>
      <c r="S6" s="1">
        <v>1</v>
      </c>
      <c r="T6" s="1"/>
      <c r="U6" s="1"/>
      <c r="V6" s="1"/>
      <c r="W6" s="1"/>
      <c r="X6" s="1"/>
      <c r="Y6" s="1"/>
      <c r="Z6" s="1"/>
    </row>
    <row r="7" spans="1:26" ht="14.25" customHeight="1" x14ac:dyDescent="0.3">
      <c r="A7" s="18">
        <v>6</v>
      </c>
      <c r="B7" s="149" t="s">
        <v>128</v>
      </c>
      <c r="C7" s="111"/>
      <c r="D7" s="111"/>
      <c r="E7" s="111"/>
      <c r="F7" s="112"/>
      <c r="G7" s="18"/>
      <c r="H7" s="18" t="s">
        <v>103</v>
      </c>
      <c r="I7" s="1"/>
      <c r="J7" s="1"/>
      <c r="K7" s="1"/>
      <c r="L7" s="1"/>
      <c r="M7" s="1"/>
      <c r="N7" s="1"/>
      <c r="O7" s="1"/>
      <c r="P7" s="1"/>
      <c r="Q7" s="1"/>
      <c r="R7" s="1">
        <v>1</v>
      </c>
      <c r="S7" s="1">
        <v>1</v>
      </c>
      <c r="T7" s="1"/>
      <c r="U7" s="1"/>
      <c r="V7" s="1"/>
      <c r="W7" s="1"/>
      <c r="X7" s="1"/>
      <c r="Y7" s="1"/>
      <c r="Z7" s="1"/>
    </row>
    <row r="8" spans="1:26" ht="14.25" customHeight="1" x14ac:dyDescent="0.3">
      <c r="A8" s="18">
        <v>7</v>
      </c>
      <c r="B8" s="149" t="s">
        <v>132</v>
      </c>
      <c r="C8" s="111"/>
      <c r="D8" s="111"/>
      <c r="E8" s="111"/>
      <c r="F8" s="112"/>
      <c r="G8" s="18" t="s">
        <v>103</v>
      </c>
      <c r="H8" s="18"/>
      <c r="I8" s="1"/>
      <c r="J8" s="1"/>
      <c r="K8" s="1"/>
      <c r="L8" s="1"/>
      <c r="M8" s="1"/>
      <c r="N8" s="1"/>
      <c r="O8" s="1"/>
      <c r="P8" s="1"/>
      <c r="Q8" s="1"/>
      <c r="R8" s="1">
        <v>1</v>
      </c>
      <c r="S8" s="1">
        <v>1</v>
      </c>
      <c r="T8" s="1"/>
      <c r="U8" s="1"/>
      <c r="V8" s="1"/>
      <c r="W8" s="1"/>
      <c r="X8" s="1"/>
      <c r="Y8" s="1"/>
      <c r="Z8" s="1"/>
    </row>
    <row r="9" spans="1:26" ht="30" customHeight="1" x14ac:dyDescent="0.3">
      <c r="A9" s="18">
        <v>8</v>
      </c>
      <c r="B9" s="150" t="s">
        <v>134</v>
      </c>
      <c r="C9" s="111"/>
      <c r="D9" s="111"/>
      <c r="E9" s="111"/>
      <c r="F9" s="112"/>
      <c r="G9" s="18"/>
      <c r="H9" s="18" t="s">
        <v>103</v>
      </c>
      <c r="I9" s="1"/>
      <c r="J9" s="1"/>
      <c r="K9" s="1"/>
      <c r="L9" s="1"/>
      <c r="M9" s="1"/>
      <c r="N9" s="1"/>
      <c r="O9" s="1"/>
      <c r="P9" s="1"/>
      <c r="Q9" s="1"/>
      <c r="R9" s="1">
        <v>1</v>
      </c>
      <c r="S9" s="1">
        <v>1</v>
      </c>
      <c r="T9" s="1"/>
      <c r="U9" s="1"/>
      <c r="V9" s="1"/>
      <c r="W9" s="1"/>
      <c r="X9" s="1"/>
      <c r="Y9" s="1"/>
      <c r="Z9" s="1"/>
    </row>
    <row r="10" spans="1:26" ht="14.25" customHeight="1" x14ac:dyDescent="0.3">
      <c r="A10" s="18">
        <v>9</v>
      </c>
      <c r="B10" s="149" t="s">
        <v>137</v>
      </c>
      <c r="C10" s="111"/>
      <c r="D10" s="111"/>
      <c r="E10" s="111"/>
      <c r="F10" s="112"/>
      <c r="G10" s="18" t="s">
        <v>103</v>
      </c>
      <c r="H10" s="18"/>
      <c r="I10" s="1"/>
      <c r="J10" s="1"/>
      <c r="K10" s="1"/>
      <c r="L10" s="1"/>
      <c r="M10" s="1"/>
      <c r="N10" s="1"/>
      <c r="O10" s="1"/>
      <c r="P10" s="1"/>
      <c r="Q10" s="1"/>
      <c r="R10" s="1">
        <v>1</v>
      </c>
      <c r="S10" s="1">
        <v>1</v>
      </c>
      <c r="T10" s="1"/>
      <c r="U10" s="1"/>
      <c r="V10" s="1"/>
      <c r="W10" s="1"/>
      <c r="X10" s="1"/>
      <c r="Y10" s="1"/>
      <c r="Z10" s="1"/>
    </row>
    <row r="11" spans="1:26" ht="14.25" customHeight="1" x14ac:dyDescent="0.3">
      <c r="A11" s="18">
        <v>10</v>
      </c>
      <c r="B11" s="149" t="s">
        <v>142</v>
      </c>
      <c r="C11" s="111"/>
      <c r="D11" s="111"/>
      <c r="E11" s="111"/>
      <c r="F11" s="112"/>
      <c r="G11" s="18" t="s">
        <v>103</v>
      </c>
      <c r="H11" s="18"/>
      <c r="I11" s="1"/>
      <c r="J11" s="1"/>
      <c r="K11" s="1"/>
      <c r="L11" s="1"/>
      <c r="M11" s="1"/>
      <c r="N11" s="1"/>
      <c r="O11" s="1"/>
      <c r="P11" s="1"/>
      <c r="Q11" s="1"/>
      <c r="R11" s="1">
        <v>1</v>
      </c>
      <c r="S11" s="1">
        <v>1</v>
      </c>
      <c r="T11" s="1"/>
      <c r="U11" s="1"/>
      <c r="V11" s="1"/>
      <c r="W11" s="1"/>
      <c r="X11" s="1"/>
      <c r="Y11" s="1"/>
      <c r="Z11" s="1"/>
    </row>
    <row r="12" spans="1:26" ht="14.25" customHeight="1" x14ac:dyDescent="0.3">
      <c r="A12" s="18">
        <v>11</v>
      </c>
      <c r="B12" s="149" t="s">
        <v>145</v>
      </c>
      <c r="C12" s="111"/>
      <c r="D12" s="111"/>
      <c r="E12" s="111"/>
      <c r="F12" s="112"/>
      <c r="G12" s="18" t="s">
        <v>103</v>
      </c>
      <c r="H12" s="18"/>
      <c r="I12" s="1"/>
      <c r="J12" s="1"/>
      <c r="K12" s="1"/>
      <c r="L12" s="1"/>
      <c r="M12" s="1"/>
      <c r="N12" s="1"/>
      <c r="O12" s="1"/>
      <c r="P12" s="1"/>
      <c r="Q12" s="1"/>
      <c r="R12" s="1">
        <v>1</v>
      </c>
      <c r="S12" s="1">
        <v>1</v>
      </c>
      <c r="T12" s="1"/>
      <c r="U12" s="1"/>
      <c r="V12" s="1"/>
      <c r="W12" s="1"/>
      <c r="X12" s="1"/>
      <c r="Y12" s="1"/>
      <c r="Z12" s="1"/>
    </row>
    <row r="13" spans="1:26" ht="14.25" customHeight="1" x14ac:dyDescent="0.3">
      <c r="A13" s="18">
        <v>12</v>
      </c>
      <c r="B13" s="149" t="s">
        <v>149</v>
      </c>
      <c r="C13" s="111"/>
      <c r="D13" s="111"/>
      <c r="E13" s="111"/>
      <c r="F13" s="112"/>
      <c r="G13" s="18" t="s">
        <v>103</v>
      </c>
      <c r="H13" s="18"/>
      <c r="I13" s="1"/>
      <c r="J13" s="1"/>
      <c r="K13" s="1"/>
      <c r="L13" s="1"/>
      <c r="M13" s="1"/>
      <c r="N13" s="1"/>
      <c r="O13" s="1"/>
      <c r="P13" s="1"/>
      <c r="Q13" s="1"/>
      <c r="R13" s="1">
        <v>1</v>
      </c>
      <c r="S13" s="1">
        <v>1</v>
      </c>
      <c r="T13" s="1"/>
      <c r="U13" s="1"/>
      <c r="V13" s="1"/>
      <c r="W13" s="1"/>
      <c r="X13" s="1"/>
      <c r="Y13" s="1"/>
      <c r="Z13" s="1"/>
    </row>
    <row r="14" spans="1:26" ht="14.25" customHeight="1" x14ac:dyDescent="0.3">
      <c r="A14" s="18">
        <v>13</v>
      </c>
      <c r="B14" s="149" t="s">
        <v>153</v>
      </c>
      <c r="C14" s="111"/>
      <c r="D14" s="111"/>
      <c r="E14" s="111"/>
      <c r="F14" s="112"/>
      <c r="G14" s="18"/>
      <c r="H14" s="18" t="s">
        <v>103</v>
      </c>
      <c r="I14" s="1"/>
      <c r="J14" s="1"/>
      <c r="K14" s="1"/>
      <c r="L14" s="1"/>
      <c r="M14" s="1"/>
      <c r="N14" s="1"/>
      <c r="O14" s="1"/>
      <c r="P14" s="1"/>
      <c r="Q14" s="1"/>
      <c r="R14" s="1">
        <v>1</v>
      </c>
      <c r="S14" s="1">
        <v>1</v>
      </c>
      <c r="T14" s="1"/>
      <c r="U14" s="1"/>
      <c r="V14" s="1"/>
      <c r="W14" s="1"/>
      <c r="X14" s="1"/>
      <c r="Y14" s="1"/>
      <c r="Z14" s="1"/>
    </row>
    <row r="15" spans="1:26" ht="14.25" customHeight="1" x14ac:dyDescent="0.3">
      <c r="A15" s="18">
        <v>14</v>
      </c>
      <c r="B15" s="149" t="s">
        <v>158</v>
      </c>
      <c r="C15" s="111"/>
      <c r="D15" s="111"/>
      <c r="E15" s="111"/>
      <c r="F15" s="112"/>
      <c r="G15" s="18" t="s">
        <v>103</v>
      </c>
      <c r="H15" s="18"/>
      <c r="I15" s="1"/>
      <c r="J15" s="1"/>
      <c r="K15" s="1"/>
      <c r="L15" s="1"/>
      <c r="M15" s="1"/>
      <c r="N15" s="1"/>
      <c r="O15" s="1"/>
      <c r="P15" s="1"/>
      <c r="Q15" s="1"/>
      <c r="R15" s="1">
        <v>1</v>
      </c>
      <c r="S15" s="1">
        <v>1</v>
      </c>
      <c r="T15" s="1"/>
      <c r="U15" s="1"/>
      <c r="V15" s="1"/>
      <c r="W15" s="1"/>
      <c r="X15" s="1"/>
      <c r="Y15" s="1"/>
      <c r="Z15" s="1"/>
    </row>
    <row r="16" spans="1:26" ht="14.25" customHeight="1" x14ac:dyDescent="0.3">
      <c r="A16" s="18">
        <v>15</v>
      </c>
      <c r="B16" s="149" t="s">
        <v>162</v>
      </c>
      <c r="C16" s="111"/>
      <c r="D16" s="111"/>
      <c r="E16" s="111"/>
      <c r="F16" s="112"/>
      <c r="G16" s="18" t="s">
        <v>103</v>
      </c>
      <c r="H16" s="18"/>
      <c r="I16" s="1"/>
      <c r="J16" s="1"/>
      <c r="K16" s="1"/>
      <c r="L16" s="1"/>
      <c r="M16" s="1"/>
      <c r="N16" s="1"/>
      <c r="O16" s="1"/>
      <c r="P16" s="1"/>
      <c r="Q16" s="1"/>
      <c r="R16" s="1">
        <v>1</v>
      </c>
      <c r="S16" s="1">
        <v>1</v>
      </c>
      <c r="T16" s="1"/>
      <c r="U16" s="1"/>
      <c r="V16" s="1"/>
      <c r="W16" s="1"/>
      <c r="X16" s="1"/>
      <c r="Y16" s="1"/>
      <c r="Z16" s="1"/>
    </row>
    <row r="17" spans="1:26" ht="14.25" customHeight="1" x14ac:dyDescent="0.3">
      <c r="A17" s="18">
        <v>16</v>
      </c>
      <c r="B17" s="149" t="s">
        <v>168</v>
      </c>
      <c r="C17" s="111"/>
      <c r="D17" s="111"/>
      <c r="E17" s="111"/>
      <c r="F17" s="112"/>
      <c r="G17" s="18"/>
      <c r="H17" s="18" t="s">
        <v>103</v>
      </c>
      <c r="I17" s="1"/>
      <c r="J17" s="1"/>
      <c r="K17" s="1"/>
      <c r="L17" s="1"/>
      <c r="M17" s="1"/>
      <c r="N17" s="1"/>
      <c r="O17" s="1"/>
      <c r="P17" s="1"/>
      <c r="Q17" s="1"/>
      <c r="R17" s="1">
        <v>1</v>
      </c>
      <c r="S17" s="1">
        <v>1</v>
      </c>
      <c r="T17" s="1"/>
      <c r="U17" s="1"/>
      <c r="V17" s="1"/>
      <c r="W17" s="1"/>
      <c r="X17" s="1"/>
      <c r="Y17" s="1"/>
      <c r="Z17" s="1"/>
    </row>
    <row r="18" spans="1:26" ht="14.25" customHeight="1" x14ac:dyDescent="0.3">
      <c r="A18" s="18">
        <v>17</v>
      </c>
      <c r="B18" s="149" t="s">
        <v>174</v>
      </c>
      <c r="C18" s="111"/>
      <c r="D18" s="111"/>
      <c r="E18" s="111"/>
      <c r="F18" s="112"/>
      <c r="G18" s="18"/>
      <c r="H18" s="18" t="s">
        <v>103</v>
      </c>
      <c r="I18" s="1"/>
      <c r="J18" s="1"/>
      <c r="K18" s="1"/>
      <c r="L18" s="1"/>
      <c r="M18" s="1"/>
      <c r="N18" s="1"/>
      <c r="O18" s="1"/>
      <c r="P18" s="1"/>
      <c r="Q18" s="1"/>
      <c r="R18" s="1">
        <v>1</v>
      </c>
      <c r="S18" s="1">
        <v>1</v>
      </c>
      <c r="T18" s="1"/>
      <c r="U18" s="1"/>
      <c r="V18" s="1"/>
      <c r="W18" s="1"/>
      <c r="X18" s="1"/>
      <c r="Y18" s="1"/>
      <c r="Z18" s="1"/>
    </row>
    <row r="19" spans="1:26" ht="14.25" customHeight="1" x14ac:dyDescent="0.3">
      <c r="A19" s="18">
        <v>18</v>
      </c>
      <c r="B19" s="149" t="s">
        <v>179</v>
      </c>
      <c r="C19" s="111"/>
      <c r="D19" s="111"/>
      <c r="E19" s="111"/>
      <c r="F19" s="112"/>
      <c r="G19" s="18"/>
      <c r="H19" s="18" t="s">
        <v>103</v>
      </c>
      <c r="I19" s="1"/>
      <c r="J19" s="1"/>
      <c r="K19" s="1"/>
      <c r="L19" s="1"/>
      <c r="M19" s="1"/>
      <c r="N19" s="1"/>
      <c r="O19" s="1"/>
      <c r="P19" s="1"/>
      <c r="Q19" s="1"/>
      <c r="R19" s="1">
        <v>1</v>
      </c>
      <c r="S19" s="1">
        <v>1</v>
      </c>
      <c r="T19" s="1"/>
      <c r="U19" s="1"/>
      <c r="V19" s="1"/>
      <c r="W19" s="1"/>
      <c r="X19" s="1"/>
      <c r="Y19" s="1"/>
      <c r="Z19" s="1"/>
    </row>
    <row r="20" spans="1:26" ht="14.25" customHeight="1" x14ac:dyDescent="0.3">
      <c r="A20" s="18">
        <v>19</v>
      </c>
      <c r="B20" s="149" t="s">
        <v>182</v>
      </c>
      <c r="C20" s="111"/>
      <c r="D20" s="111"/>
      <c r="E20" s="111"/>
      <c r="F20" s="112"/>
      <c r="G20" s="18"/>
      <c r="H20" s="18" t="s">
        <v>103</v>
      </c>
      <c r="I20" s="1"/>
      <c r="J20" s="1"/>
      <c r="K20" s="1"/>
      <c r="L20" s="1"/>
      <c r="M20" s="1"/>
      <c r="N20" s="1"/>
      <c r="O20" s="1"/>
      <c r="P20" s="1"/>
      <c r="Q20" s="1"/>
      <c r="R20" s="1">
        <v>1</v>
      </c>
      <c r="S20" s="1">
        <v>1</v>
      </c>
      <c r="T20" s="1"/>
      <c r="U20" s="1"/>
      <c r="V20" s="1"/>
      <c r="W20" s="1"/>
      <c r="X20" s="1"/>
      <c r="Y20" s="1"/>
      <c r="Z20" s="1"/>
    </row>
    <row r="21" spans="1:26" ht="14.25" customHeight="1" x14ac:dyDescent="0.3">
      <c r="A21" s="151" t="s">
        <v>183</v>
      </c>
      <c r="B21" s="152"/>
      <c r="C21" s="152"/>
      <c r="D21" s="152"/>
      <c r="E21" s="152"/>
      <c r="F21" s="152"/>
      <c r="G21" s="1">
        <f>+SUMIF($G$2:$G$20,"X",$R$2:$R$20)</f>
        <v>12</v>
      </c>
      <c r="H21" s="1">
        <f>+SUMIF(H2:H20,"X",S2:S20)</f>
        <v>7</v>
      </c>
      <c r="I21" s="1"/>
      <c r="J21" s="1"/>
      <c r="K21" s="1"/>
      <c r="L21" s="1"/>
      <c r="M21" s="1"/>
      <c r="N21" s="1"/>
      <c r="O21" s="1"/>
      <c r="P21" s="1"/>
      <c r="Q21" s="1"/>
      <c r="R21" s="1"/>
      <c r="S21" s="1"/>
      <c r="T21" s="1"/>
      <c r="U21" s="1"/>
      <c r="V21" s="1"/>
      <c r="W21" s="1"/>
      <c r="X21" s="1"/>
      <c r="Y21" s="1"/>
      <c r="Z21" s="1"/>
    </row>
    <row r="22" spans="1:26" ht="14.25" customHeight="1" x14ac:dyDescent="0.3">
      <c r="A22" s="151" t="s">
        <v>190</v>
      </c>
      <c r="B22" s="152"/>
      <c r="C22" s="152"/>
      <c r="D22" s="152"/>
      <c r="E22" s="152"/>
      <c r="F22" s="152"/>
      <c r="G22" s="1"/>
      <c r="H22" s="1"/>
      <c r="I22" s="1"/>
      <c r="J22" s="1"/>
      <c r="K22" s="1"/>
      <c r="L22" s="1"/>
      <c r="M22" s="1"/>
      <c r="N22" s="1"/>
      <c r="O22" s="1"/>
      <c r="P22" s="1"/>
      <c r="Q22" s="1"/>
      <c r="R22" s="1"/>
      <c r="S22" s="1"/>
      <c r="T22" s="1"/>
      <c r="U22" s="1"/>
      <c r="V22" s="1"/>
      <c r="W22" s="1"/>
      <c r="X22" s="1"/>
      <c r="Y22" s="1"/>
      <c r="Z22" s="1"/>
    </row>
    <row r="23" spans="1:26" ht="14.25" customHeight="1" x14ac:dyDescent="0.3">
      <c r="A23" s="151" t="s">
        <v>191</v>
      </c>
      <c r="B23" s="152"/>
      <c r="C23" s="152"/>
      <c r="D23" s="152"/>
      <c r="E23" s="152"/>
      <c r="F23" s="152"/>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1" t="s">
        <v>81</v>
      </c>
      <c r="B27" s="148" t="s">
        <v>85</v>
      </c>
      <c r="C27" s="111"/>
      <c r="D27" s="111"/>
      <c r="E27" s="111"/>
      <c r="F27" s="112"/>
      <c r="G27" s="153" t="s">
        <v>92</v>
      </c>
      <c r="H27" s="112"/>
      <c r="I27" s="1"/>
      <c r="J27" s="1"/>
      <c r="K27" s="1"/>
      <c r="L27" s="1"/>
      <c r="M27" s="1"/>
      <c r="N27" s="1"/>
      <c r="O27" s="1"/>
      <c r="P27" s="1"/>
      <c r="Q27" s="1"/>
      <c r="R27" s="1"/>
      <c r="S27" s="1"/>
      <c r="T27" s="1"/>
      <c r="U27" s="1"/>
      <c r="V27" s="1"/>
      <c r="W27" s="1"/>
      <c r="X27" s="1"/>
      <c r="Y27" s="1"/>
      <c r="Z27" s="1"/>
    </row>
    <row r="28" spans="1:26" ht="14.25" customHeight="1" x14ac:dyDescent="0.3">
      <c r="A28" s="18">
        <v>1</v>
      </c>
      <c r="B28" s="149" t="s">
        <v>100</v>
      </c>
      <c r="C28" s="111"/>
      <c r="D28" s="111"/>
      <c r="E28" s="111"/>
      <c r="F28" s="112"/>
      <c r="G28" s="18"/>
      <c r="H28" s="18"/>
      <c r="I28" s="1"/>
      <c r="J28" s="1"/>
      <c r="K28" s="1"/>
      <c r="L28" s="1"/>
      <c r="M28" s="1"/>
      <c r="N28" s="1"/>
      <c r="O28" s="1"/>
      <c r="P28" s="1"/>
      <c r="Q28" s="1"/>
      <c r="R28" s="1"/>
      <c r="S28" s="1"/>
      <c r="T28" s="1"/>
      <c r="U28" s="1"/>
      <c r="V28" s="1"/>
      <c r="W28" s="1"/>
      <c r="X28" s="1"/>
      <c r="Y28" s="1"/>
      <c r="Z28" s="1"/>
    </row>
    <row r="29" spans="1:26" ht="14.25" customHeight="1" x14ac:dyDescent="0.3">
      <c r="A29" s="18">
        <v>2</v>
      </c>
      <c r="B29" s="149" t="s">
        <v>105</v>
      </c>
      <c r="C29" s="111"/>
      <c r="D29" s="111"/>
      <c r="E29" s="111"/>
      <c r="F29" s="112"/>
      <c r="G29" s="18"/>
      <c r="H29" s="18"/>
      <c r="I29" s="1"/>
      <c r="J29" s="1"/>
      <c r="K29" s="1"/>
      <c r="L29" s="1"/>
      <c r="M29" s="1"/>
      <c r="N29" s="1"/>
      <c r="O29" s="1"/>
      <c r="P29" s="1"/>
      <c r="Q29" s="1"/>
      <c r="R29" s="1"/>
      <c r="S29" s="1"/>
      <c r="T29" s="1"/>
      <c r="U29" s="1"/>
      <c r="V29" s="1"/>
      <c r="W29" s="1"/>
      <c r="X29" s="1"/>
      <c r="Y29" s="1"/>
      <c r="Z29" s="1"/>
    </row>
    <row r="30" spans="1:26" ht="14.25" customHeight="1" x14ac:dyDescent="0.3">
      <c r="A30" s="18">
        <v>3</v>
      </c>
      <c r="B30" s="149" t="s">
        <v>111</v>
      </c>
      <c r="C30" s="111"/>
      <c r="D30" s="111"/>
      <c r="E30" s="111"/>
      <c r="F30" s="112"/>
      <c r="G30" s="18"/>
      <c r="H30" s="18"/>
      <c r="I30" s="1"/>
      <c r="J30" s="1"/>
      <c r="K30" s="1"/>
      <c r="L30" s="1"/>
      <c r="M30" s="1"/>
      <c r="N30" s="1"/>
      <c r="O30" s="1"/>
      <c r="P30" s="1"/>
      <c r="Q30" s="1"/>
      <c r="R30" s="1"/>
      <c r="S30" s="1"/>
      <c r="T30" s="1"/>
      <c r="U30" s="1"/>
      <c r="V30" s="1"/>
      <c r="W30" s="1"/>
      <c r="X30" s="1"/>
      <c r="Y30" s="1"/>
      <c r="Z30" s="1"/>
    </row>
    <row r="31" spans="1:26" ht="14.25" customHeight="1" x14ac:dyDescent="0.3">
      <c r="A31" s="18">
        <v>4</v>
      </c>
      <c r="B31" s="149" t="s">
        <v>193</v>
      </c>
      <c r="C31" s="111"/>
      <c r="D31" s="111"/>
      <c r="E31" s="111"/>
      <c r="F31" s="112"/>
      <c r="G31" s="18"/>
      <c r="H31" s="18"/>
      <c r="I31" s="1"/>
      <c r="J31" s="1"/>
      <c r="K31" s="1"/>
      <c r="L31" s="1"/>
      <c r="M31" s="1"/>
      <c r="N31" s="1"/>
      <c r="O31" s="1"/>
      <c r="P31" s="1"/>
      <c r="Q31" s="1"/>
      <c r="R31" s="1"/>
      <c r="S31" s="1"/>
      <c r="T31" s="1"/>
      <c r="U31" s="1"/>
      <c r="V31" s="1"/>
      <c r="W31" s="1"/>
      <c r="X31" s="1"/>
      <c r="Y31" s="1"/>
      <c r="Z31" s="1"/>
    </row>
    <row r="32" spans="1:26" ht="14.25" customHeight="1" x14ac:dyDescent="0.3">
      <c r="A32" s="18">
        <v>5</v>
      </c>
      <c r="B32" s="149" t="s">
        <v>121</v>
      </c>
      <c r="C32" s="111"/>
      <c r="D32" s="111"/>
      <c r="E32" s="111"/>
      <c r="F32" s="112"/>
      <c r="G32" s="18"/>
      <c r="H32" s="18"/>
      <c r="I32" s="1"/>
      <c r="J32" s="1"/>
      <c r="K32" s="1"/>
      <c r="L32" s="1"/>
      <c r="M32" s="1"/>
      <c r="N32" s="1"/>
      <c r="O32" s="1"/>
      <c r="P32" s="1"/>
      <c r="Q32" s="1"/>
      <c r="R32" s="1"/>
      <c r="S32" s="1"/>
      <c r="T32" s="1"/>
      <c r="U32" s="1"/>
      <c r="V32" s="1"/>
      <c r="W32" s="1"/>
      <c r="X32" s="1"/>
      <c r="Y32" s="1"/>
      <c r="Z32" s="1"/>
    </row>
    <row r="33" spans="1:26" ht="14.25" customHeight="1" x14ac:dyDescent="0.3">
      <c r="A33" s="18">
        <v>6</v>
      </c>
      <c r="B33" s="149" t="s">
        <v>128</v>
      </c>
      <c r="C33" s="111"/>
      <c r="D33" s="111"/>
      <c r="E33" s="111"/>
      <c r="F33" s="112"/>
      <c r="G33" s="18"/>
      <c r="H33" s="18"/>
      <c r="I33" s="1"/>
      <c r="J33" s="1"/>
      <c r="K33" s="1"/>
      <c r="L33" s="1"/>
      <c r="M33" s="1"/>
      <c r="N33" s="1"/>
      <c r="O33" s="1"/>
      <c r="P33" s="1"/>
      <c r="Q33" s="1"/>
      <c r="R33" s="1"/>
      <c r="S33" s="1"/>
      <c r="T33" s="1"/>
      <c r="U33" s="1"/>
      <c r="V33" s="1"/>
      <c r="W33" s="1"/>
      <c r="X33" s="1"/>
      <c r="Y33" s="1"/>
      <c r="Z33" s="1"/>
    </row>
    <row r="34" spans="1:26" ht="14.25" customHeight="1" x14ac:dyDescent="0.3">
      <c r="A34" s="18">
        <v>7</v>
      </c>
      <c r="B34" s="149" t="s">
        <v>132</v>
      </c>
      <c r="C34" s="111"/>
      <c r="D34" s="111"/>
      <c r="E34" s="111"/>
      <c r="F34" s="112"/>
      <c r="G34" s="18"/>
      <c r="H34" s="18"/>
      <c r="I34" s="1"/>
      <c r="J34" s="1"/>
      <c r="K34" s="1"/>
      <c r="L34" s="1"/>
      <c r="M34" s="1"/>
      <c r="N34" s="1"/>
      <c r="O34" s="1"/>
      <c r="P34" s="1"/>
      <c r="Q34" s="1"/>
      <c r="R34" s="1"/>
      <c r="S34" s="1"/>
      <c r="T34" s="1"/>
      <c r="U34" s="1"/>
      <c r="V34" s="1"/>
      <c r="W34" s="1"/>
      <c r="X34" s="1"/>
      <c r="Y34" s="1"/>
      <c r="Z34" s="1"/>
    </row>
    <row r="35" spans="1:26" ht="14.25" customHeight="1" x14ac:dyDescent="0.3">
      <c r="A35" s="18">
        <v>8</v>
      </c>
      <c r="B35" s="150" t="s">
        <v>134</v>
      </c>
      <c r="C35" s="111"/>
      <c r="D35" s="111"/>
      <c r="E35" s="111"/>
      <c r="F35" s="112"/>
      <c r="G35" s="18"/>
      <c r="H35" s="18"/>
      <c r="I35" s="1"/>
      <c r="J35" s="1"/>
      <c r="K35" s="1"/>
      <c r="L35" s="1"/>
      <c r="M35" s="1"/>
      <c r="N35" s="1"/>
      <c r="O35" s="1"/>
      <c r="P35" s="1"/>
      <c r="Q35" s="1"/>
      <c r="R35" s="1"/>
      <c r="S35" s="1"/>
      <c r="T35" s="1"/>
      <c r="U35" s="1"/>
      <c r="V35" s="1"/>
      <c r="W35" s="1"/>
      <c r="X35" s="1"/>
      <c r="Y35" s="1"/>
      <c r="Z35" s="1"/>
    </row>
    <row r="36" spans="1:26" ht="14.25" customHeight="1" x14ac:dyDescent="0.3">
      <c r="A36" s="18">
        <v>9</v>
      </c>
      <c r="B36" s="149" t="s">
        <v>137</v>
      </c>
      <c r="C36" s="111"/>
      <c r="D36" s="111"/>
      <c r="E36" s="111"/>
      <c r="F36" s="112"/>
      <c r="G36" s="18"/>
      <c r="H36" s="18"/>
      <c r="I36" s="1"/>
      <c r="J36" s="1"/>
      <c r="K36" s="1"/>
      <c r="L36" s="1"/>
      <c r="M36" s="1"/>
      <c r="N36" s="1"/>
      <c r="O36" s="1"/>
      <c r="P36" s="1"/>
      <c r="Q36" s="1"/>
      <c r="R36" s="1"/>
      <c r="S36" s="1"/>
      <c r="T36" s="1"/>
      <c r="U36" s="1"/>
      <c r="V36" s="1"/>
      <c r="W36" s="1"/>
      <c r="X36" s="1"/>
      <c r="Y36" s="1"/>
      <c r="Z36" s="1"/>
    </row>
    <row r="37" spans="1:26" ht="14.25" customHeight="1" x14ac:dyDescent="0.3">
      <c r="A37" s="18">
        <v>10</v>
      </c>
      <c r="B37" s="149" t="s">
        <v>142</v>
      </c>
      <c r="C37" s="111"/>
      <c r="D37" s="111"/>
      <c r="E37" s="111"/>
      <c r="F37" s="112"/>
      <c r="G37" s="18"/>
      <c r="H37" s="18"/>
      <c r="I37" s="1"/>
      <c r="J37" s="1"/>
      <c r="K37" s="1"/>
      <c r="L37" s="1"/>
      <c r="M37" s="1"/>
      <c r="N37" s="1"/>
      <c r="O37" s="1"/>
      <c r="P37" s="1"/>
      <c r="Q37" s="1"/>
      <c r="R37" s="1"/>
      <c r="S37" s="1"/>
      <c r="T37" s="1"/>
      <c r="U37" s="1"/>
      <c r="V37" s="1"/>
      <c r="W37" s="1"/>
      <c r="X37" s="1"/>
      <c r="Y37" s="1"/>
      <c r="Z37" s="1"/>
    </row>
    <row r="38" spans="1:26" ht="14.25" customHeight="1" x14ac:dyDescent="0.3">
      <c r="A38" s="18">
        <v>11</v>
      </c>
      <c r="B38" s="149" t="s">
        <v>145</v>
      </c>
      <c r="C38" s="111"/>
      <c r="D38" s="111"/>
      <c r="E38" s="111"/>
      <c r="F38" s="112"/>
      <c r="G38" s="18"/>
      <c r="H38" s="18"/>
      <c r="I38" s="1"/>
      <c r="J38" s="1"/>
      <c r="K38" s="1"/>
      <c r="L38" s="1"/>
      <c r="M38" s="1"/>
      <c r="N38" s="1"/>
      <c r="O38" s="1"/>
      <c r="P38" s="1"/>
      <c r="Q38" s="1"/>
      <c r="R38" s="1"/>
      <c r="S38" s="1"/>
      <c r="T38" s="1"/>
      <c r="U38" s="1"/>
      <c r="V38" s="1"/>
      <c r="W38" s="1"/>
      <c r="X38" s="1"/>
      <c r="Y38" s="1"/>
      <c r="Z38" s="1"/>
    </row>
    <row r="39" spans="1:26" ht="14.25" customHeight="1" x14ac:dyDescent="0.3">
      <c r="A39" s="18">
        <v>12</v>
      </c>
      <c r="B39" s="149" t="s">
        <v>149</v>
      </c>
      <c r="C39" s="111"/>
      <c r="D39" s="111"/>
      <c r="E39" s="111"/>
      <c r="F39" s="112"/>
      <c r="G39" s="18"/>
      <c r="H39" s="18"/>
      <c r="I39" s="1"/>
      <c r="J39" s="1"/>
      <c r="K39" s="1"/>
      <c r="L39" s="1"/>
      <c r="M39" s="1"/>
      <c r="N39" s="1"/>
      <c r="O39" s="1"/>
      <c r="P39" s="1"/>
      <c r="Q39" s="1"/>
      <c r="R39" s="1"/>
      <c r="S39" s="1"/>
      <c r="T39" s="1"/>
      <c r="U39" s="1"/>
      <c r="V39" s="1"/>
      <c r="W39" s="1"/>
      <c r="X39" s="1"/>
      <c r="Y39" s="1"/>
      <c r="Z39" s="1"/>
    </row>
    <row r="40" spans="1:26" ht="14.25" customHeight="1" x14ac:dyDescent="0.3">
      <c r="A40" s="18">
        <v>13</v>
      </c>
      <c r="B40" s="149" t="s">
        <v>153</v>
      </c>
      <c r="C40" s="111"/>
      <c r="D40" s="111"/>
      <c r="E40" s="111"/>
      <c r="F40" s="112"/>
      <c r="G40" s="18"/>
      <c r="H40" s="18"/>
      <c r="I40" s="1"/>
      <c r="J40" s="1"/>
      <c r="K40" s="1"/>
      <c r="L40" s="1"/>
      <c r="M40" s="1"/>
      <c r="N40" s="1"/>
      <c r="O40" s="1"/>
      <c r="P40" s="1"/>
      <c r="Q40" s="1"/>
      <c r="R40" s="1"/>
      <c r="S40" s="1"/>
      <c r="T40" s="1"/>
      <c r="U40" s="1"/>
      <c r="V40" s="1"/>
      <c r="W40" s="1"/>
      <c r="X40" s="1"/>
      <c r="Y40" s="1"/>
      <c r="Z40" s="1"/>
    </row>
    <row r="41" spans="1:26" ht="14.25" customHeight="1" x14ac:dyDescent="0.3">
      <c r="A41" s="18">
        <v>14</v>
      </c>
      <c r="B41" s="149" t="s">
        <v>158</v>
      </c>
      <c r="C41" s="111"/>
      <c r="D41" s="111"/>
      <c r="E41" s="111"/>
      <c r="F41" s="112"/>
      <c r="G41" s="18"/>
      <c r="H41" s="18"/>
      <c r="I41" s="1"/>
      <c r="J41" s="1"/>
      <c r="K41" s="1"/>
      <c r="L41" s="1"/>
      <c r="M41" s="1"/>
      <c r="N41" s="1"/>
      <c r="O41" s="1"/>
      <c r="P41" s="1"/>
      <c r="Q41" s="1"/>
      <c r="R41" s="1"/>
      <c r="S41" s="1"/>
      <c r="T41" s="1"/>
      <c r="U41" s="1"/>
      <c r="V41" s="1"/>
      <c r="W41" s="1"/>
      <c r="X41" s="1"/>
      <c r="Y41" s="1"/>
      <c r="Z41" s="1"/>
    </row>
    <row r="42" spans="1:26" ht="14.25" customHeight="1" x14ac:dyDescent="0.3">
      <c r="A42" s="18">
        <v>15</v>
      </c>
      <c r="B42" s="149" t="s">
        <v>162</v>
      </c>
      <c r="C42" s="111"/>
      <c r="D42" s="111"/>
      <c r="E42" s="111"/>
      <c r="F42" s="112"/>
      <c r="G42" s="18"/>
      <c r="H42" s="18"/>
      <c r="I42" s="1"/>
      <c r="J42" s="1"/>
      <c r="K42" s="1"/>
      <c r="L42" s="1"/>
      <c r="M42" s="1"/>
      <c r="N42" s="1"/>
      <c r="O42" s="1"/>
      <c r="P42" s="1"/>
      <c r="Q42" s="1"/>
      <c r="R42" s="1"/>
      <c r="S42" s="1"/>
      <c r="T42" s="1"/>
      <c r="U42" s="1"/>
      <c r="V42" s="1"/>
      <c r="W42" s="1"/>
      <c r="X42" s="1"/>
      <c r="Y42" s="1"/>
      <c r="Z42" s="1"/>
    </row>
    <row r="43" spans="1:26" ht="14.25" customHeight="1" x14ac:dyDescent="0.3">
      <c r="A43" s="18">
        <v>16</v>
      </c>
      <c r="B43" s="149" t="s">
        <v>168</v>
      </c>
      <c r="C43" s="111"/>
      <c r="D43" s="111"/>
      <c r="E43" s="111"/>
      <c r="F43" s="112"/>
      <c r="G43" s="18"/>
      <c r="H43" s="18"/>
      <c r="I43" s="1"/>
      <c r="J43" s="1"/>
      <c r="K43" s="1"/>
      <c r="L43" s="1"/>
      <c r="M43" s="1"/>
      <c r="N43" s="1"/>
      <c r="O43" s="1"/>
      <c r="P43" s="1"/>
      <c r="Q43" s="1"/>
      <c r="R43" s="1"/>
      <c r="S43" s="1"/>
      <c r="T43" s="1"/>
      <c r="U43" s="1"/>
      <c r="V43" s="1"/>
      <c r="W43" s="1"/>
      <c r="X43" s="1"/>
      <c r="Y43" s="1"/>
      <c r="Z43" s="1"/>
    </row>
    <row r="44" spans="1:26" ht="14.25" customHeight="1" x14ac:dyDescent="0.3">
      <c r="A44" s="18">
        <v>17</v>
      </c>
      <c r="B44" s="149" t="s">
        <v>174</v>
      </c>
      <c r="C44" s="111"/>
      <c r="D44" s="111"/>
      <c r="E44" s="111"/>
      <c r="F44" s="112"/>
      <c r="G44" s="18"/>
      <c r="H44" s="18"/>
      <c r="I44" s="1"/>
      <c r="J44" s="1"/>
      <c r="K44" s="1"/>
      <c r="L44" s="1"/>
      <c r="M44" s="1"/>
      <c r="N44" s="1"/>
      <c r="O44" s="1"/>
      <c r="P44" s="1"/>
      <c r="Q44" s="1"/>
      <c r="R44" s="1"/>
      <c r="S44" s="1"/>
      <c r="T44" s="1"/>
      <c r="U44" s="1"/>
      <c r="V44" s="1"/>
      <c r="W44" s="1"/>
      <c r="X44" s="1"/>
      <c r="Y44" s="1"/>
      <c r="Z44" s="1"/>
    </row>
    <row r="45" spans="1:26" ht="14.25" customHeight="1" x14ac:dyDescent="0.3">
      <c r="A45" s="18">
        <v>18</v>
      </c>
      <c r="B45" s="149" t="s">
        <v>179</v>
      </c>
      <c r="C45" s="111"/>
      <c r="D45" s="111"/>
      <c r="E45" s="111"/>
      <c r="F45" s="112"/>
      <c r="G45" s="18"/>
      <c r="H45" s="18"/>
      <c r="I45" s="1"/>
      <c r="J45" s="1"/>
      <c r="K45" s="1"/>
      <c r="L45" s="1"/>
      <c r="M45" s="1"/>
      <c r="N45" s="1"/>
      <c r="O45" s="1"/>
      <c r="P45" s="1"/>
      <c r="Q45" s="1"/>
      <c r="R45" s="1"/>
      <c r="S45" s="1"/>
      <c r="T45" s="1"/>
      <c r="U45" s="1"/>
      <c r="V45" s="1"/>
      <c r="W45" s="1"/>
      <c r="X45" s="1"/>
      <c r="Y45" s="1"/>
      <c r="Z45" s="1"/>
    </row>
    <row r="46" spans="1:26" ht="14.25" customHeight="1" x14ac:dyDescent="0.3">
      <c r="A46" s="18">
        <v>19</v>
      </c>
      <c r="B46" s="149" t="s">
        <v>182</v>
      </c>
      <c r="C46" s="111"/>
      <c r="D46" s="111"/>
      <c r="E46" s="111"/>
      <c r="F46" s="112"/>
      <c r="G46" s="18"/>
      <c r="H46" s="18"/>
      <c r="I46" s="1"/>
      <c r="J46" s="1"/>
      <c r="K46" s="1"/>
      <c r="L46" s="1"/>
      <c r="M46" s="1"/>
      <c r="N46" s="1"/>
      <c r="O46" s="1"/>
      <c r="P46" s="1"/>
      <c r="Q46" s="1"/>
      <c r="R46" s="1"/>
      <c r="S46" s="1"/>
      <c r="T46" s="1"/>
      <c r="U46" s="1"/>
      <c r="V46" s="1"/>
      <c r="W46" s="1"/>
      <c r="X46" s="1"/>
      <c r="Y46" s="1"/>
      <c r="Z46" s="1"/>
    </row>
    <row r="47" spans="1:26" ht="14.25" customHeight="1" x14ac:dyDescent="0.3">
      <c r="A47" s="151" t="s">
        <v>183</v>
      </c>
      <c r="B47" s="152"/>
      <c r="C47" s="152"/>
      <c r="D47" s="152"/>
      <c r="E47" s="152"/>
      <c r="F47" s="152"/>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1" t="s">
        <v>190</v>
      </c>
      <c r="B48" s="152"/>
      <c r="C48" s="152"/>
      <c r="D48" s="152"/>
      <c r="E48" s="152"/>
      <c r="F48" s="152"/>
      <c r="G48" s="1"/>
      <c r="H48" s="1"/>
      <c r="I48" s="1"/>
      <c r="J48" s="1"/>
      <c r="K48" s="1"/>
      <c r="L48" s="1"/>
      <c r="M48" s="1"/>
      <c r="N48" s="1"/>
      <c r="O48" s="1"/>
      <c r="P48" s="1"/>
      <c r="Q48" s="1"/>
      <c r="R48" s="1"/>
      <c r="S48" s="1"/>
      <c r="T48" s="1"/>
      <c r="U48" s="1"/>
      <c r="V48" s="1"/>
      <c r="W48" s="1"/>
      <c r="X48" s="1"/>
      <c r="Y48" s="1"/>
      <c r="Z48" s="1"/>
    </row>
    <row r="49" spans="1:26" ht="14.25" customHeight="1" x14ac:dyDescent="0.3">
      <c r="A49" s="151" t="s">
        <v>191</v>
      </c>
      <c r="B49" s="152"/>
      <c r="C49" s="152"/>
      <c r="D49" s="152"/>
      <c r="E49" s="152"/>
      <c r="F49" s="152"/>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1" t="s">
        <v>81</v>
      </c>
      <c r="B54" s="148" t="s">
        <v>85</v>
      </c>
      <c r="C54" s="111"/>
      <c r="D54" s="111"/>
      <c r="E54" s="111"/>
      <c r="F54" s="112"/>
      <c r="G54" s="153" t="s">
        <v>92</v>
      </c>
      <c r="H54" s="112"/>
      <c r="I54" s="1"/>
      <c r="J54" s="1"/>
      <c r="K54" s="1"/>
      <c r="L54" s="1"/>
      <c r="M54" s="1"/>
      <c r="N54" s="1"/>
      <c r="O54" s="1"/>
      <c r="P54" s="1"/>
      <c r="Q54" s="1"/>
      <c r="R54" s="1"/>
      <c r="S54" s="1"/>
      <c r="T54" s="1"/>
      <c r="U54" s="1"/>
      <c r="V54" s="1"/>
      <c r="W54" s="1"/>
      <c r="X54" s="1"/>
      <c r="Y54" s="1"/>
      <c r="Z54" s="1"/>
    </row>
    <row r="55" spans="1:26" ht="14.25" customHeight="1" x14ac:dyDescent="0.3">
      <c r="A55" s="18">
        <v>1</v>
      </c>
      <c r="B55" s="149" t="s">
        <v>100</v>
      </c>
      <c r="C55" s="111"/>
      <c r="D55" s="111"/>
      <c r="E55" s="111"/>
      <c r="F55" s="112"/>
      <c r="G55" s="18"/>
      <c r="H55" s="18"/>
      <c r="I55" s="1"/>
      <c r="J55" s="1"/>
      <c r="K55" s="1"/>
      <c r="L55" s="1"/>
      <c r="M55" s="1"/>
      <c r="N55" s="1"/>
      <c r="O55" s="1"/>
      <c r="P55" s="1"/>
      <c r="Q55" s="1"/>
      <c r="R55" s="1"/>
      <c r="S55" s="1"/>
      <c r="T55" s="1"/>
      <c r="U55" s="1"/>
      <c r="V55" s="1"/>
      <c r="W55" s="1"/>
      <c r="X55" s="1"/>
      <c r="Y55" s="1"/>
      <c r="Z55" s="1"/>
    </row>
    <row r="56" spans="1:26" ht="14.25" customHeight="1" x14ac:dyDescent="0.3">
      <c r="A56" s="18">
        <v>2</v>
      </c>
      <c r="B56" s="149" t="s">
        <v>105</v>
      </c>
      <c r="C56" s="111"/>
      <c r="D56" s="111"/>
      <c r="E56" s="111"/>
      <c r="F56" s="112"/>
      <c r="G56" s="18"/>
      <c r="H56" s="18"/>
      <c r="I56" s="1"/>
      <c r="J56" s="1"/>
      <c r="K56" s="1"/>
      <c r="L56" s="1"/>
      <c r="M56" s="1"/>
      <c r="N56" s="1"/>
      <c r="O56" s="1"/>
      <c r="P56" s="1"/>
      <c r="Q56" s="1"/>
      <c r="R56" s="1"/>
      <c r="S56" s="1"/>
      <c r="T56" s="1"/>
      <c r="U56" s="1"/>
      <c r="V56" s="1"/>
      <c r="W56" s="1"/>
      <c r="X56" s="1"/>
      <c r="Y56" s="1"/>
      <c r="Z56" s="1"/>
    </row>
    <row r="57" spans="1:26" ht="14.25" customHeight="1" x14ac:dyDescent="0.3">
      <c r="A57" s="18">
        <v>3</v>
      </c>
      <c r="B57" s="149" t="s">
        <v>111</v>
      </c>
      <c r="C57" s="111"/>
      <c r="D57" s="111"/>
      <c r="E57" s="111"/>
      <c r="F57" s="112"/>
      <c r="G57" s="18"/>
      <c r="H57" s="18"/>
      <c r="I57" s="1"/>
      <c r="J57" s="1"/>
      <c r="K57" s="1"/>
      <c r="L57" s="1"/>
      <c r="M57" s="1"/>
      <c r="N57" s="1"/>
      <c r="O57" s="1"/>
      <c r="P57" s="1"/>
      <c r="Q57" s="1"/>
      <c r="R57" s="1"/>
      <c r="S57" s="1"/>
      <c r="T57" s="1"/>
      <c r="U57" s="1"/>
      <c r="V57" s="1"/>
      <c r="W57" s="1"/>
      <c r="X57" s="1"/>
      <c r="Y57" s="1"/>
      <c r="Z57" s="1"/>
    </row>
    <row r="58" spans="1:26" ht="14.25" customHeight="1" x14ac:dyDescent="0.3">
      <c r="A58" s="18">
        <v>4</v>
      </c>
      <c r="B58" s="149" t="s">
        <v>193</v>
      </c>
      <c r="C58" s="111"/>
      <c r="D58" s="111"/>
      <c r="E58" s="111"/>
      <c r="F58" s="112"/>
      <c r="G58" s="18"/>
      <c r="H58" s="18"/>
      <c r="I58" s="1"/>
      <c r="J58" s="1"/>
      <c r="K58" s="1"/>
      <c r="L58" s="1"/>
      <c r="M58" s="1"/>
      <c r="N58" s="1"/>
      <c r="O58" s="1"/>
      <c r="P58" s="1"/>
      <c r="Q58" s="1"/>
      <c r="R58" s="1"/>
      <c r="S58" s="1"/>
      <c r="T58" s="1"/>
      <c r="U58" s="1"/>
      <c r="V58" s="1"/>
      <c r="W58" s="1"/>
      <c r="X58" s="1"/>
      <c r="Y58" s="1"/>
      <c r="Z58" s="1"/>
    </row>
    <row r="59" spans="1:26" ht="14.25" customHeight="1" x14ac:dyDescent="0.3">
      <c r="A59" s="18">
        <v>5</v>
      </c>
      <c r="B59" s="149" t="s">
        <v>121</v>
      </c>
      <c r="C59" s="111"/>
      <c r="D59" s="111"/>
      <c r="E59" s="111"/>
      <c r="F59" s="112"/>
      <c r="G59" s="18"/>
      <c r="H59" s="18"/>
      <c r="I59" s="1"/>
      <c r="J59" s="1"/>
      <c r="K59" s="1"/>
      <c r="L59" s="1"/>
      <c r="M59" s="1"/>
      <c r="N59" s="1"/>
      <c r="O59" s="1"/>
      <c r="P59" s="1"/>
      <c r="Q59" s="1"/>
      <c r="R59" s="1"/>
      <c r="S59" s="1"/>
      <c r="T59" s="1"/>
      <c r="U59" s="1"/>
      <c r="V59" s="1"/>
      <c r="W59" s="1"/>
      <c r="X59" s="1"/>
      <c r="Y59" s="1"/>
      <c r="Z59" s="1"/>
    </row>
    <row r="60" spans="1:26" ht="14.25" customHeight="1" x14ac:dyDescent="0.3">
      <c r="A60" s="18">
        <v>6</v>
      </c>
      <c r="B60" s="149" t="s">
        <v>128</v>
      </c>
      <c r="C60" s="111"/>
      <c r="D60" s="111"/>
      <c r="E60" s="111"/>
      <c r="F60" s="112"/>
      <c r="G60" s="18"/>
      <c r="H60" s="18"/>
      <c r="I60" s="1"/>
      <c r="J60" s="1"/>
      <c r="K60" s="1"/>
      <c r="L60" s="1"/>
      <c r="M60" s="1"/>
      <c r="N60" s="1"/>
      <c r="O60" s="1"/>
      <c r="P60" s="1"/>
      <c r="Q60" s="1"/>
      <c r="R60" s="1"/>
      <c r="S60" s="1"/>
      <c r="T60" s="1"/>
      <c r="U60" s="1"/>
      <c r="V60" s="1"/>
      <c r="W60" s="1"/>
      <c r="X60" s="1"/>
      <c r="Y60" s="1"/>
      <c r="Z60" s="1"/>
    </row>
    <row r="61" spans="1:26" ht="14.25" customHeight="1" x14ac:dyDescent="0.3">
      <c r="A61" s="18">
        <v>7</v>
      </c>
      <c r="B61" s="149" t="s">
        <v>132</v>
      </c>
      <c r="C61" s="111"/>
      <c r="D61" s="111"/>
      <c r="E61" s="111"/>
      <c r="F61" s="112"/>
      <c r="G61" s="18"/>
      <c r="H61" s="18"/>
      <c r="I61" s="1"/>
      <c r="J61" s="1"/>
      <c r="K61" s="1"/>
      <c r="L61" s="1"/>
      <c r="M61" s="1"/>
      <c r="N61" s="1"/>
      <c r="O61" s="1"/>
      <c r="P61" s="1"/>
      <c r="Q61" s="1"/>
      <c r="R61" s="1"/>
      <c r="S61" s="1"/>
      <c r="T61" s="1"/>
      <c r="U61" s="1"/>
      <c r="V61" s="1"/>
      <c r="W61" s="1"/>
      <c r="X61" s="1"/>
      <c r="Y61" s="1"/>
      <c r="Z61" s="1"/>
    </row>
    <row r="62" spans="1:26" ht="14.25" customHeight="1" x14ac:dyDescent="0.3">
      <c r="A62" s="18">
        <v>8</v>
      </c>
      <c r="B62" s="150" t="s">
        <v>134</v>
      </c>
      <c r="C62" s="111"/>
      <c r="D62" s="111"/>
      <c r="E62" s="111"/>
      <c r="F62" s="112"/>
      <c r="G62" s="18"/>
      <c r="H62" s="18"/>
      <c r="I62" s="1"/>
      <c r="J62" s="1"/>
      <c r="K62" s="1"/>
      <c r="L62" s="1"/>
      <c r="M62" s="1"/>
      <c r="N62" s="1"/>
      <c r="O62" s="1"/>
      <c r="P62" s="1"/>
      <c r="Q62" s="1"/>
      <c r="R62" s="1"/>
      <c r="S62" s="1"/>
      <c r="T62" s="1"/>
      <c r="U62" s="1"/>
      <c r="V62" s="1"/>
      <c r="W62" s="1"/>
      <c r="X62" s="1"/>
      <c r="Y62" s="1"/>
      <c r="Z62" s="1"/>
    </row>
    <row r="63" spans="1:26" ht="14.25" customHeight="1" x14ac:dyDescent="0.3">
      <c r="A63" s="18">
        <v>9</v>
      </c>
      <c r="B63" s="149" t="s">
        <v>137</v>
      </c>
      <c r="C63" s="111"/>
      <c r="D63" s="111"/>
      <c r="E63" s="111"/>
      <c r="F63" s="112"/>
      <c r="G63" s="18"/>
      <c r="H63" s="18"/>
      <c r="I63" s="1"/>
      <c r="J63" s="1"/>
      <c r="K63" s="1"/>
      <c r="L63" s="1"/>
      <c r="M63" s="1"/>
      <c r="N63" s="1"/>
      <c r="O63" s="1"/>
      <c r="P63" s="1"/>
      <c r="Q63" s="1"/>
      <c r="R63" s="1"/>
      <c r="S63" s="1"/>
      <c r="T63" s="1"/>
      <c r="U63" s="1"/>
      <c r="V63" s="1"/>
      <c r="W63" s="1"/>
      <c r="X63" s="1"/>
      <c r="Y63" s="1"/>
      <c r="Z63" s="1"/>
    </row>
    <row r="64" spans="1:26" ht="14.25" customHeight="1" x14ac:dyDescent="0.3">
      <c r="A64" s="18">
        <v>10</v>
      </c>
      <c r="B64" s="149" t="s">
        <v>142</v>
      </c>
      <c r="C64" s="111"/>
      <c r="D64" s="111"/>
      <c r="E64" s="111"/>
      <c r="F64" s="112"/>
      <c r="G64" s="18"/>
      <c r="H64" s="18"/>
      <c r="I64" s="1"/>
      <c r="J64" s="1"/>
      <c r="K64" s="1"/>
      <c r="L64" s="1"/>
      <c r="M64" s="1"/>
      <c r="N64" s="1"/>
      <c r="O64" s="1"/>
      <c r="P64" s="1"/>
      <c r="Q64" s="1"/>
      <c r="R64" s="1"/>
      <c r="S64" s="1"/>
      <c r="T64" s="1"/>
      <c r="U64" s="1"/>
      <c r="V64" s="1"/>
      <c r="W64" s="1"/>
      <c r="X64" s="1"/>
      <c r="Y64" s="1"/>
      <c r="Z64" s="1"/>
    </row>
    <row r="65" spans="1:26" ht="14.25" customHeight="1" x14ac:dyDescent="0.3">
      <c r="A65" s="18">
        <v>11</v>
      </c>
      <c r="B65" s="149" t="s">
        <v>145</v>
      </c>
      <c r="C65" s="111"/>
      <c r="D65" s="111"/>
      <c r="E65" s="111"/>
      <c r="F65" s="112"/>
      <c r="G65" s="18"/>
      <c r="H65" s="18"/>
      <c r="I65" s="1"/>
      <c r="J65" s="1"/>
      <c r="K65" s="1"/>
      <c r="L65" s="1"/>
      <c r="M65" s="1"/>
      <c r="N65" s="1"/>
      <c r="O65" s="1"/>
      <c r="P65" s="1"/>
      <c r="Q65" s="1"/>
      <c r="R65" s="1"/>
      <c r="S65" s="1"/>
      <c r="T65" s="1"/>
      <c r="U65" s="1"/>
      <c r="V65" s="1"/>
      <c r="W65" s="1"/>
      <c r="X65" s="1"/>
      <c r="Y65" s="1"/>
      <c r="Z65" s="1"/>
    </row>
    <row r="66" spans="1:26" ht="14.25" customHeight="1" x14ac:dyDescent="0.3">
      <c r="A66" s="18">
        <v>12</v>
      </c>
      <c r="B66" s="149" t="s">
        <v>149</v>
      </c>
      <c r="C66" s="111"/>
      <c r="D66" s="111"/>
      <c r="E66" s="111"/>
      <c r="F66" s="112"/>
      <c r="G66" s="18"/>
      <c r="H66" s="18"/>
      <c r="I66" s="1"/>
      <c r="J66" s="1"/>
      <c r="K66" s="1"/>
      <c r="L66" s="1"/>
      <c r="M66" s="1"/>
      <c r="N66" s="1"/>
      <c r="O66" s="1"/>
      <c r="P66" s="1"/>
      <c r="Q66" s="1"/>
      <c r="R66" s="1"/>
      <c r="S66" s="1"/>
      <c r="T66" s="1"/>
      <c r="U66" s="1"/>
      <c r="V66" s="1"/>
      <c r="W66" s="1"/>
      <c r="X66" s="1"/>
      <c r="Y66" s="1"/>
      <c r="Z66" s="1"/>
    </row>
    <row r="67" spans="1:26" ht="14.25" customHeight="1" x14ac:dyDescent="0.3">
      <c r="A67" s="18">
        <v>13</v>
      </c>
      <c r="B67" s="149" t="s">
        <v>153</v>
      </c>
      <c r="C67" s="111"/>
      <c r="D67" s="111"/>
      <c r="E67" s="111"/>
      <c r="F67" s="112"/>
      <c r="G67" s="18"/>
      <c r="H67" s="18"/>
      <c r="I67" s="1"/>
      <c r="J67" s="1"/>
      <c r="K67" s="1"/>
      <c r="L67" s="1"/>
      <c r="M67" s="1"/>
      <c r="N67" s="1"/>
      <c r="O67" s="1"/>
      <c r="P67" s="1"/>
      <c r="Q67" s="1"/>
      <c r="R67" s="1"/>
      <c r="S67" s="1"/>
      <c r="T67" s="1"/>
      <c r="U67" s="1"/>
      <c r="V67" s="1"/>
      <c r="W67" s="1"/>
      <c r="X67" s="1"/>
      <c r="Y67" s="1"/>
      <c r="Z67" s="1"/>
    </row>
    <row r="68" spans="1:26" ht="14.25" customHeight="1" x14ac:dyDescent="0.3">
      <c r="A68" s="18">
        <v>14</v>
      </c>
      <c r="B68" s="149" t="s">
        <v>158</v>
      </c>
      <c r="C68" s="111"/>
      <c r="D68" s="111"/>
      <c r="E68" s="111"/>
      <c r="F68" s="112"/>
      <c r="G68" s="18"/>
      <c r="H68" s="18"/>
      <c r="I68" s="1"/>
      <c r="J68" s="1"/>
      <c r="K68" s="1"/>
      <c r="L68" s="1"/>
      <c r="M68" s="1"/>
      <c r="N68" s="1"/>
      <c r="O68" s="1"/>
      <c r="P68" s="1"/>
      <c r="Q68" s="1"/>
      <c r="R68" s="1"/>
      <c r="S68" s="1"/>
      <c r="T68" s="1"/>
      <c r="U68" s="1"/>
      <c r="V68" s="1"/>
      <c r="W68" s="1"/>
      <c r="X68" s="1"/>
      <c r="Y68" s="1"/>
      <c r="Z68" s="1"/>
    </row>
    <row r="69" spans="1:26" ht="14.25" customHeight="1" x14ac:dyDescent="0.3">
      <c r="A69" s="18">
        <v>15</v>
      </c>
      <c r="B69" s="149" t="s">
        <v>162</v>
      </c>
      <c r="C69" s="111"/>
      <c r="D69" s="111"/>
      <c r="E69" s="111"/>
      <c r="F69" s="112"/>
      <c r="G69" s="18"/>
      <c r="H69" s="18"/>
      <c r="I69" s="1"/>
      <c r="J69" s="1"/>
      <c r="K69" s="1"/>
      <c r="L69" s="1"/>
      <c r="M69" s="1"/>
      <c r="N69" s="1"/>
      <c r="O69" s="1"/>
      <c r="P69" s="1"/>
      <c r="Q69" s="1"/>
      <c r="R69" s="1"/>
      <c r="S69" s="1"/>
      <c r="T69" s="1"/>
      <c r="U69" s="1"/>
      <c r="V69" s="1"/>
      <c r="W69" s="1"/>
      <c r="X69" s="1"/>
      <c r="Y69" s="1"/>
      <c r="Z69" s="1"/>
    </row>
    <row r="70" spans="1:26" ht="14.25" customHeight="1" x14ac:dyDescent="0.3">
      <c r="A70" s="18">
        <v>16</v>
      </c>
      <c r="B70" s="149" t="s">
        <v>168</v>
      </c>
      <c r="C70" s="111"/>
      <c r="D70" s="111"/>
      <c r="E70" s="111"/>
      <c r="F70" s="112"/>
      <c r="G70" s="18"/>
      <c r="H70" s="18"/>
      <c r="I70" s="1"/>
      <c r="J70" s="1"/>
      <c r="K70" s="1"/>
      <c r="L70" s="1"/>
      <c r="M70" s="1"/>
      <c r="N70" s="1"/>
      <c r="O70" s="1"/>
      <c r="P70" s="1"/>
      <c r="Q70" s="1"/>
      <c r="R70" s="1"/>
      <c r="S70" s="1"/>
      <c r="T70" s="1"/>
      <c r="U70" s="1"/>
      <c r="V70" s="1"/>
      <c r="W70" s="1"/>
      <c r="X70" s="1"/>
      <c r="Y70" s="1"/>
      <c r="Z70" s="1"/>
    </row>
    <row r="71" spans="1:26" ht="14.25" customHeight="1" x14ac:dyDescent="0.3">
      <c r="A71" s="18">
        <v>17</v>
      </c>
      <c r="B71" s="149" t="s">
        <v>174</v>
      </c>
      <c r="C71" s="111"/>
      <c r="D71" s="111"/>
      <c r="E71" s="111"/>
      <c r="F71" s="112"/>
      <c r="G71" s="18"/>
      <c r="H71" s="18"/>
      <c r="I71" s="1"/>
      <c r="J71" s="1"/>
      <c r="K71" s="1"/>
      <c r="L71" s="1"/>
      <c r="M71" s="1"/>
      <c r="N71" s="1"/>
      <c r="O71" s="1"/>
      <c r="P71" s="1"/>
      <c r="Q71" s="1"/>
      <c r="R71" s="1"/>
      <c r="S71" s="1"/>
      <c r="T71" s="1"/>
      <c r="U71" s="1"/>
      <c r="V71" s="1"/>
      <c r="W71" s="1"/>
      <c r="X71" s="1"/>
      <c r="Y71" s="1"/>
      <c r="Z71" s="1"/>
    </row>
    <row r="72" spans="1:26" ht="14.25" customHeight="1" x14ac:dyDescent="0.3">
      <c r="A72" s="18">
        <v>18</v>
      </c>
      <c r="B72" s="149" t="s">
        <v>179</v>
      </c>
      <c r="C72" s="111"/>
      <c r="D72" s="111"/>
      <c r="E72" s="111"/>
      <c r="F72" s="112"/>
      <c r="G72" s="18"/>
      <c r="H72" s="18"/>
      <c r="I72" s="1"/>
      <c r="J72" s="1"/>
      <c r="K72" s="1"/>
      <c r="L72" s="1"/>
      <c r="M72" s="1"/>
      <c r="N72" s="1"/>
      <c r="O72" s="1"/>
      <c r="P72" s="1"/>
      <c r="Q72" s="1"/>
      <c r="R72" s="1"/>
      <c r="S72" s="1"/>
      <c r="T72" s="1"/>
      <c r="U72" s="1"/>
      <c r="V72" s="1"/>
      <c r="W72" s="1"/>
      <c r="X72" s="1"/>
      <c r="Y72" s="1"/>
      <c r="Z72" s="1"/>
    </row>
    <row r="73" spans="1:26" ht="14.25" customHeight="1" x14ac:dyDescent="0.3">
      <c r="A73" s="18">
        <v>19</v>
      </c>
      <c r="B73" s="149" t="s">
        <v>182</v>
      </c>
      <c r="C73" s="111"/>
      <c r="D73" s="111"/>
      <c r="E73" s="111"/>
      <c r="F73" s="112"/>
      <c r="G73" s="18"/>
      <c r="H73" s="18"/>
      <c r="I73" s="1"/>
      <c r="J73" s="1"/>
      <c r="K73" s="1"/>
      <c r="L73" s="1"/>
      <c r="M73" s="1"/>
      <c r="N73" s="1"/>
      <c r="O73" s="1"/>
      <c r="P73" s="1"/>
      <c r="Q73" s="1"/>
      <c r="R73" s="1"/>
      <c r="S73" s="1"/>
      <c r="T73" s="1"/>
      <c r="U73" s="1"/>
      <c r="V73" s="1"/>
      <c r="W73" s="1"/>
      <c r="X73" s="1"/>
      <c r="Y73" s="1"/>
      <c r="Z73" s="1"/>
    </row>
    <row r="74" spans="1:26" ht="14.25" customHeight="1" x14ac:dyDescent="0.3">
      <c r="A74" s="151" t="s">
        <v>183</v>
      </c>
      <c r="B74" s="152"/>
      <c r="C74" s="152"/>
      <c r="D74" s="152"/>
      <c r="E74" s="152"/>
      <c r="F74" s="152"/>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1" t="s">
        <v>190</v>
      </c>
      <c r="B75" s="152"/>
      <c r="C75" s="152"/>
      <c r="D75" s="152"/>
      <c r="E75" s="152"/>
      <c r="F75" s="152"/>
      <c r="G75" s="1"/>
      <c r="H75" s="1"/>
      <c r="I75" s="1"/>
      <c r="J75" s="1"/>
      <c r="K75" s="1"/>
      <c r="L75" s="1"/>
      <c r="M75" s="1"/>
      <c r="N75" s="1"/>
      <c r="O75" s="1"/>
      <c r="P75" s="1"/>
      <c r="Q75" s="1"/>
      <c r="R75" s="1"/>
      <c r="S75" s="1"/>
      <c r="T75" s="1"/>
      <c r="U75" s="1"/>
      <c r="V75" s="1"/>
      <c r="W75" s="1"/>
      <c r="X75" s="1"/>
      <c r="Y75" s="1"/>
      <c r="Z75" s="1"/>
    </row>
    <row r="76" spans="1:26" ht="14.25" customHeight="1" x14ac:dyDescent="0.3">
      <c r="A76" s="151" t="s">
        <v>191</v>
      </c>
      <c r="B76" s="152"/>
      <c r="C76" s="152"/>
      <c r="D76" s="152"/>
      <c r="E76" s="152"/>
      <c r="F76" s="152"/>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vt:lpstr>
      <vt:lpstr>RIESGO</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2026-09-15T16:35:28Z</dcterms:modified>
</cp:coreProperties>
</file>