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Gestión\"/>
    </mc:Choice>
  </mc:AlternateContent>
  <xr:revisionPtr revIDLastSave="0" documentId="8_{95CF4A94-E5DB-4144-B6F5-65E721B0EAA6}" xr6:coauthVersionLast="47" xr6:coauthVersionMax="47" xr10:uidLastSave="{00000000-0000-0000-0000-000000000000}"/>
  <bookViews>
    <workbookView xWindow="-108" yWindow="-108" windowWidth="23256" windowHeight="12576" xr2:uid="{00000000-000D-0000-FFFF-FFFF00000000}"/>
  </bookViews>
  <sheets>
    <sheet name="RIESGO" sheetId="1" r:id="rId1"/>
    <sheet name="Datos" sheetId="2" state="hidden" r:id="rId2"/>
    <sheet name="INSTRUCTIVO DE DILIGENCIAMIENTO" sheetId="3" r:id="rId3"/>
    <sheet name="Encuesta de impacto "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14ZeqvFxYSyCS3ifov4nmU3svYtRJoqPE9t8NlSuwNw="/>
    </ext>
  </extLst>
</workbook>
</file>

<file path=xl/calcChain.xml><?xml version="1.0" encoding="utf-8"?>
<calcChain xmlns="http://schemas.openxmlformats.org/spreadsheetml/2006/main">
  <c r="H74" i="4" l="1"/>
  <c r="G74" i="4"/>
  <c r="H47" i="4"/>
  <c r="G47" i="4"/>
  <c r="H21" i="4"/>
  <c r="G21" i="4"/>
  <c r="M27" i="1"/>
  <c r="M26" i="1"/>
  <c r="M25" i="1"/>
  <c r="M24" i="1"/>
  <c r="M23" i="1"/>
  <c r="M22" i="1"/>
  <c r="M21" i="1"/>
  <c r="N21" i="1" s="1"/>
  <c r="N24" i="1" s="1"/>
  <c r="P24" i="1" s="1"/>
  <c r="P21" i="1" s="1"/>
  <c r="I21" i="1"/>
  <c r="H21" i="1"/>
  <c r="M20" i="1"/>
  <c r="M19" i="1"/>
  <c r="M18" i="1"/>
  <c r="M17" i="1"/>
  <c r="M16" i="1"/>
  <c r="M15" i="1"/>
  <c r="M14" i="1"/>
  <c r="N14" i="1" s="1"/>
  <c r="N17" i="1" s="1"/>
  <c r="P17" i="1" s="1"/>
  <c r="I14" i="1"/>
  <c r="H14" i="1"/>
  <c r="Q24" i="1" l="1"/>
  <c r="R21" i="1" s="1"/>
  <c r="S21" i="1" s="1"/>
  <c r="T21" i="1" s="1"/>
  <c r="Q17" i="1"/>
  <c r="R14" i="1" s="1"/>
  <c r="S14" i="1" s="1"/>
  <c r="T14" i="1" s="1"/>
  <c r="P14" i="1"/>
</calcChain>
</file>

<file path=xl/sharedStrings.xml><?xml version="1.0" encoding="utf-8"?>
<sst xmlns="http://schemas.openxmlformats.org/spreadsheetml/2006/main" count="379" uniqueCount="207">
  <si>
    <t>MAPA DE RIESGOS</t>
  </si>
  <si>
    <t xml:space="preserve">Código: </t>
  </si>
  <si>
    <t>PE01-FO-002</t>
  </si>
  <si>
    <t>Versión:</t>
  </si>
  <si>
    <t>Fecha:</t>
  </si>
  <si>
    <t>PROCESO</t>
  </si>
  <si>
    <t xml:space="preserve">GESTIÓN DE RECURSOS FINANCIEROS </t>
  </si>
  <si>
    <t>OBJETIVO DEL PROCESO</t>
  </si>
  <si>
    <t>Gestionar las adquisiciones de bienes y servicios requeridos para el cumplimiento de la misionalidad y gestión de la Entidad, asi como los procesos contractuales requeridos para los servicios prestados por la entidad a la poblacion sujeto de atencion, garantizando la disponibiidad de los recursos financieros y el manejo eficiente del erario.</t>
  </si>
  <si>
    <t>FORMULACIÓN</t>
  </si>
  <si>
    <r>
      <rPr>
        <b/>
        <sz val="10"/>
        <color theme="1"/>
        <rFont val="Arial"/>
      </rPr>
      <t>1</t>
    </r>
    <r>
      <rPr>
        <b/>
        <vertAlign val="superscript"/>
        <sz val="10"/>
        <color theme="1"/>
        <rFont val="Arial"/>
      </rPr>
      <t>er</t>
    </r>
    <r>
      <rPr>
        <b/>
        <sz val="10"/>
        <color theme="1"/>
        <rFont val="Arial"/>
      </rPr>
      <t xml:space="preserve"> SEGUIMIENTO</t>
    </r>
  </si>
  <si>
    <r>
      <rPr>
        <b/>
        <sz val="10"/>
        <color theme="1"/>
        <rFont val="Arial"/>
      </rPr>
      <t>2</t>
    </r>
    <r>
      <rPr>
        <b/>
        <vertAlign val="superscript"/>
        <sz val="10"/>
        <color theme="1"/>
        <rFont val="Arial"/>
      </rPr>
      <t>do</t>
    </r>
    <r>
      <rPr>
        <b/>
        <sz val="10"/>
        <color theme="1"/>
        <rFont val="Arial"/>
      </rPr>
      <t xml:space="preserve"> SEGUIMIENTO</t>
    </r>
  </si>
  <si>
    <r>
      <rPr>
        <b/>
        <sz val="10"/>
        <color theme="1"/>
        <rFont val="Arial"/>
      </rPr>
      <t>3</t>
    </r>
    <r>
      <rPr>
        <b/>
        <vertAlign val="superscript"/>
        <sz val="10"/>
        <color theme="1"/>
        <rFont val="Arial"/>
      </rPr>
      <t xml:space="preserve">er </t>
    </r>
    <r>
      <rPr>
        <b/>
        <sz val="10"/>
        <color theme="1"/>
        <rFont val="Arial"/>
      </rPr>
      <t>SEGUIMIENTO</t>
    </r>
  </si>
  <si>
    <t>ALCANCE DEL PROCESO</t>
  </si>
  <si>
    <t xml:space="preserve">Inicia con la identificación de las necesidades en las diferentes dependencias y culmina con la consolidación de los estados financieros y el cierre de la vigencia. </t>
  </si>
  <si>
    <t>x</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</si>
  <si>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</si>
  <si>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</si>
  <si>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</si>
  <si>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</si>
  <si>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</si>
  <si>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</si>
  <si>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</si>
  <si>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</si>
  <si>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</si>
  <si>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</si>
  <si>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</si>
  <si>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</si>
  <si>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</si>
  <si>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</si>
  <si>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</si>
  <si>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</si>
  <si>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</si>
  <si>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</si>
  <si>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</si>
  <si>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</si>
  <si>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</si>
  <si>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</si>
  <si>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</si>
  <si>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</si>
  <si>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PROBABILIDAD INHERENTE</t>
  </si>
  <si>
    <t>IMPACTO INHERENTE</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</si>
  <si>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</si>
  <si>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</si>
  <si>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</si>
  <si>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</si>
  <si>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</si>
  <si>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</si>
  <si>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</si>
  <si>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1. Problemas derivados del desarrollo e implementación del sistema de información que no permitan ser una herramienta adecuada para la producción de la información financiera de la entidad, como la no existencia de módulos idóneos implementados en cartera, nómina, fallas en el módulo de almacén y fallas en la integración de los demás módulos (que no generan asientos contables) en las transacciones efectuadas.
2. Información inoportuna por parte de las áreas generadoras de información, las cuales son todas las Subdirecciones de la entidad.
3. Baja calidad de la Información reportada por las áreas generadoras de información que no permitan un análisis de la misma por parte de contabilidad.</t>
  </si>
  <si>
    <t>1, Por qué No se registran los hechos oportunamente
2,Por qué no la información no se suministra al área contable oportunamente
3,Por qué no se cuenta con el seguimiento adecuado</t>
  </si>
  <si>
    <t>Posibilidad de que la información financiera de la Entidad no refleje la realidad de la gestión realizada y de los resultados obtenidos. Falta de información para tomar decisiones.</t>
  </si>
  <si>
    <t>Pérdida reputacional de la entidad</t>
  </si>
  <si>
    <t>BAJA</t>
  </si>
  <si>
    <t>MAYOR</t>
  </si>
  <si>
    <t>Responsable: El profesional del proceso contable 
Periodicidad: Mensualmente 
Propósito: Contar con los insumos necesarios de manera oportuna para la elaboración de los estados financieros. 
Como se realiza la actividad: Solicitar y verificar la información que cada área debe entregar a contabilidad teniendo en cuenta el instructivo del Cierre Financiero IN-089.
Observaciones y desviaciones: De ser necesario se podrá dar alcance solicitando información adicional a traves de correo electronico.
Evidencias: Conciliaciones y solicitudes por correo electrónico  o diligenciamiento de formulario de google drive. Registros contables en el sistema de información.</t>
  </si>
  <si>
    <t>¿Existe un responsable asignado a la ejecución del control?</t>
  </si>
  <si>
    <t>ASIGNADO</t>
  </si>
  <si>
    <t>FUERTE (Siempre se Ejecuta)</t>
  </si>
  <si>
    <t>DIRECTAMENTE</t>
  </si>
  <si>
    <t>1. Realizar vía e mail  solicitudes de aclcración  con las áreas gestoras de información para determinar diferencias en  los saldos de las cuentas respecto a la inforamción fuente
2. Reiterar a través de correo eléctronico la importancia del cumplimiento con el suministro de la información para hacer el cierre efectivo.</t>
  </si>
  <si>
    <t xml:space="preserve">Se adjunta como evidencia del control las conciliaciones de los meses de enero, febrero y  marzo . Las evidencias del mes de abril tienen vencimiento el 31 de mayo de conformidad con la resolución 138 de 2025 de la CGN.  </t>
  </si>
  <si>
    <t>No se materilizó el riesgo</t>
  </si>
  <si>
    <t xml:space="preserve">Se evidencian los soportes relacionados con la actividad de control </t>
  </si>
  <si>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</si>
  <si>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</si>
  <si>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</si>
  <si>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</si>
  <si>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</si>
  <si>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</si>
  <si>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</si>
  <si>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</si>
  <si>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</si>
  <si>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</si>
  <si>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</si>
  <si>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</si>
  <si>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NO</t>
  </si>
  <si>
    <t>¿Se deja evidencia o rastro de la ejecución del control que permita a cualquier tercero con la evidencia llegar a la misma conclusión?</t>
  </si>
  <si>
    <t>COMPLETA</t>
  </si>
  <si>
    <t>1. Falta de conocimiento de las normas derivadas de la Contaduría General de la Nación, para el no registro de los hechos económicos de la entidad. 
2. Falta de actualización y revisión de los conceptos del Manual de Políticas de Operación Contable. 
3. La no utilización de medios de consulta como la SHD y la CGN.</t>
  </si>
  <si>
    <t>1, Por qué no se realiza un seguimiento estricto a las distintas normatividades contables aplicables
2, Por qué no se realizan capacitaciones en cuanto a la normatividad contable aplicable
3, Por qué no se cumplen con los plazos establecidos para la entrega de la información contable</t>
  </si>
  <si>
    <t>Posibilidad de que la información financiera no se presente bajo el marco normativo contable aplicable a la Entidad, Resolución 533 de 2015 y sus modificatorias, y el manual interno de políticas contables.</t>
  </si>
  <si>
    <t>MODERADO</t>
  </si>
  <si>
    <r>
      <rPr>
        <b/>
        <sz val="14"/>
        <color theme="1"/>
        <rFont val="Arial"/>
      </rPr>
      <t>Responsable</t>
    </r>
    <r>
      <rPr>
        <sz val="14"/>
        <color theme="1"/>
        <rFont val="Arial"/>
      </rPr>
      <t xml:space="preserve">:  Los servidores/as de contabilidad
</t>
    </r>
    <r>
      <rPr>
        <b/>
        <sz val="14"/>
        <color theme="1"/>
        <rFont val="Arial"/>
      </rPr>
      <t>Periodicidad:</t>
    </r>
    <r>
      <rPr>
        <sz val="14"/>
        <color theme="1"/>
        <rFont val="Arial"/>
      </rPr>
      <t xml:space="preserve"> Trimestral     
</t>
    </r>
    <r>
      <rPr>
        <b/>
        <sz val="14"/>
        <color theme="1"/>
        <rFont val="Arial"/>
      </rPr>
      <t>Propósito</t>
    </r>
    <r>
      <rPr>
        <sz val="14"/>
        <color theme="1"/>
        <rFont val="Arial"/>
      </rPr>
      <t xml:space="preserve">: Garantizar el cumplimiento de los términos establecidos en la normatividad
vigente de la CGN y la DDC-SHD para el reporte de la información contable pública.  
</t>
    </r>
    <r>
      <rPr>
        <b/>
        <sz val="14"/>
        <color theme="1"/>
        <rFont val="Arial"/>
      </rPr>
      <t>Como se realiza la actividad</t>
    </r>
    <r>
      <rPr>
        <sz val="14"/>
        <color theme="1"/>
        <rFont val="Arial"/>
      </rPr>
      <t xml:space="preserve">: Realizar trimestralmente el reporte de la información
contable pública a través de los aplicativos dispuestos por la CGN y la DDC-SHD
</t>
    </r>
    <r>
      <rPr>
        <b/>
        <sz val="14"/>
        <color theme="1"/>
        <rFont val="Arial"/>
      </rPr>
      <t>Observaciones y desviaciones</t>
    </r>
    <r>
      <rPr>
        <sz val="14"/>
        <color theme="1"/>
        <rFont val="Arial"/>
      </rPr>
      <t xml:space="preserve">:  En caso en que se presente algún problema técnico de
la CGN y la DDC-SHD para la transmisión de la información se aportara el correo en el
que se notifique sobre la falla. En caso de que se presente en el IPES se notifica a las
entidades reguladoras y se adjunta como evidencia el correo de notificación con el print
de la falla.
</t>
    </r>
    <r>
      <rPr>
        <b/>
        <sz val="14"/>
        <color theme="1"/>
        <rFont val="Arial"/>
      </rPr>
      <t>Evidencia</t>
    </r>
    <r>
      <rPr>
        <sz val="14"/>
        <color theme="1"/>
        <rFont val="Arial"/>
      </rPr>
      <t>: Resultado que arroja la transmisión trimestral de la Información Contable
Pública en el CHIP de la Contaduría General de la Nación y a la Dirección Distrital de
Contabilidad – SHD en BPC SAP Consolidación, correos de recepción de la información
o notificación sobre la falla técnica en tal caso</t>
    </r>
  </si>
  <si>
    <t>En caso de que se presente en el IPES se notifica a las
entidades reguladoras y se adjunta como evidencia el correo de notificación con el print
de la falla.</t>
  </si>
  <si>
    <t>Se adjuntan  reportes de la CGN y la SHD de la informacion trimestral reportada a los aplicativos de los entes reguladores en cumplmiento de la normatividad a partir del reporte de la inforamción contable de la entidad. para este corte de seguimiento cuatrimestral aplica el primr tirmestre transmitido a la CGN enero-marzo 31 2026 en avvril 30 2026</t>
  </si>
  <si>
    <t>No se materilizó el rieesgo</t>
  </si>
  <si>
    <t>clave: DATOs</t>
  </si>
  <si>
    <t>CONDICIONES RIESGO INHERENTE</t>
  </si>
  <si>
    <t>NO ASIGNADO</t>
  </si>
  <si>
    <t>MUY BAJA</t>
  </si>
  <si>
    <t>LEVE</t>
  </si>
  <si>
    <t>MUY BAJA - LEVE</t>
  </si>
  <si>
    <t>BAJO</t>
  </si>
  <si>
    <t>INADECUADO</t>
  </si>
  <si>
    <t>MENOR</t>
  </si>
  <si>
    <t>MUY BAJA - MENOR</t>
  </si>
  <si>
    <t>INOPORTUNA</t>
  </si>
  <si>
    <t>MEDIA</t>
  </si>
  <si>
    <t>MUY BAJA - MODERADO</t>
  </si>
  <si>
    <t>DETECTAR</t>
  </si>
  <si>
    <t>NO ES UN CONTROL</t>
  </si>
  <si>
    <t>ALTA</t>
  </si>
  <si>
    <t>MUY BAJA - MAYOR</t>
  </si>
  <si>
    <t>ALTO</t>
  </si>
  <si>
    <t>NO CONFIABLE</t>
  </si>
  <si>
    <t>MUY ALTA</t>
  </si>
  <si>
    <t>CATASTRÓFICO</t>
  </si>
  <si>
    <t>MUY BAJA - CATASTRÓFICO</t>
  </si>
  <si>
    <t>EXTREMO</t>
  </si>
  <si>
    <t>NO SE INVESTIGAN,  NI  RESUELVEN OPORTUNAMENTE</t>
  </si>
  <si>
    <t>BAJA - LEVE</t>
  </si>
  <si>
    <t>INCOMPLETA</t>
  </si>
  <si>
    <t>NO EXISTE</t>
  </si>
  <si>
    <t>Opciones de Manejo</t>
  </si>
  <si>
    <t>BAJA - MENOR</t>
  </si>
  <si>
    <t>BAJA - MODERADO</t>
  </si>
  <si>
    <t>REDUCIR EL RIESGO</t>
  </si>
  <si>
    <t>BAJA - MAYOR</t>
  </si>
  <si>
    <t>EVITAR EL RIESGO</t>
  </si>
  <si>
    <t>BAJA - CATASTRÓFICO</t>
  </si>
  <si>
    <t>MEDIA - LEVE</t>
  </si>
  <si>
    <t>RANGO DE LA EJECUCION DE CADA CONTROL</t>
  </si>
  <si>
    <t>MEDIA - MENOR</t>
  </si>
  <si>
    <r>
      <rPr>
        <b/>
        <sz val="11"/>
        <color theme="1"/>
        <rFont val="Calibri"/>
      </rPr>
      <t>FUERTE</t>
    </r>
    <r>
      <rPr>
        <sz val="11"/>
        <color theme="1"/>
        <rFont val="Calibri"/>
      </rPr>
      <t xml:space="preserve"> (Siempre se Ejecuta)</t>
    </r>
  </si>
  <si>
    <t>MEDIA - MODERADO</t>
  </si>
  <si>
    <r>
      <rPr>
        <b/>
        <sz val="11"/>
        <color theme="1"/>
        <rFont val="Calibri"/>
      </rPr>
      <t>MODERADO</t>
    </r>
    <r>
      <rPr>
        <sz val="11"/>
        <color theme="1"/>
        <rFont val="Calibri"/>
      </rPr>
      <t xml:space="preserve"> (Algunas Veces)</t>
    </r>
  </si>
  <si>
    <t>MEDIA - MAYOR</t>
  </si>
  <si>
    <r>
      <rPr>
        <b/>
        <sz val="11"/>
        <color theme="1"/>
        <rFont val="Calibri"/>
      </rPr>
      <t>DÉBIL</t>
    </r>
    <r>
      <rPr>
        <sz val="11"/>
        <color theme="1"/>
        <rFont val="Calibri"/>
      </rPr>
      <t xml:space="preserve"> (No se Ejecuta)</t>
    </r>
  </si>
  <si>
    <t>SI</t>
  </si>
  <si>
    <t>MEDIA - CATASTRÓFICO</t>
  </si>
  <si>
    <t>ALTA - LEVE</t>
  </si>
  <si>
    <t>ALTA - MENOR</t>
  </si>
  <si>
    <t>ALTA - MODERADO</t>
  </si>
  <si>
    <t>ALTA - MAYOR</t>
  </si>
  <si>
    <t>ALTA - CATASTRÓFICO</t>
  </si>
  <si>
    <t>MUY ALTA - LEVE</t>
  </si>
  <si>
    <t>MUY ALTA - MENOR</t>
  </si>
  <si>
    <t>MUY ALTA - MODERADO</t>
  </si>
  <si>
    <t>MUY ALTA - MAYOR</t>
  </si>
  <si>
    <t>MUY ALTA - CATASTRÓFICO</t>
  </si>
  <si>
    <t>INSTRUCCIONES DE DILIGENCIAMIENTO</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</si>
  <si>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</si>
  <si>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</si>
  <si>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</si>
  <si>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</si>
  <si>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</si>
  <si>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</si>
  <si>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</si>
  <si>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</si>
  <si>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</si>
  <si>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</si>
  <si>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Esta columna será diligenciada por la SDAE y corresponde al código con que se identifica el riesgo.</t>
  </si>
  <si>
    <t xml:space="preserve">Circunstancias bajo las cuales se presenta el riesgo, pero no constituyen la causa principal o base para que se presente el riesgo. </t>
  </si>
  <si>
    <t xml:space="preserve">Todos aquellos factores internos y externos que solos o en combinación con otros,  pueden producir la materialización de un riesgo
</t>
  </si>
  <si>
    <r>
      <rPr>
        <sz val="12"/>
        <color theme="1"/>
        <rFont val="Calibri"/>
      </rP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rPr>
      <t xml:space="preserve">Acción u Omisión, Uso del Poder, Desviación de la Gestión de lo Público y Beneficio Privado.
</t>
    </r>
  </si>
  <si>
    <t>Describa las consecuencias que puede ocasionar a la entidad la materialización del riesgo.</t>
  </si>
  <si>
    <t xml:space="preserve">Se entiende la posibilidad de ocurrencia del riesgo. Estará asociada a los datos que se tengan sobre la última vez que se presentó el riesgo. Se debe seleccionar de la lista desplegable la opción que represente la situación del riesgo, que se determina de acuerdo con la siguiente tabla: 
</t>
  </si>
  <si>
    <r>
      <rPr>
        <sz val="12"/>
        <color theme="1"/>
        <rFont val="Calibri"/>
      </rPr>
      <t xml:space="preserve">Se entiende como las consecuencias o medida para estimar cuantitativa y cualitativamente el posible efecto de la materialización del riesgo, de acuerdo con la siguiente tabla:
Para determinar el impacto inherente de un </t>
    </r>
    <r>
      <rPr>
        <b/>
        <sz val="12"/>
        <color theme="1"/>
        <rFont val="Calibri"/>
      </rPr>
      <t xml:space="preserve">riesgo de corrupción </t>
    </r>
    <r>
      <rPr>
        <sz val="12"/>
        <color theme="1"/>
        <rFont val="Calibri"/>
      </rPr>
      <t xml:space="preserve">se debe aplicar la encuesta contenida en la hoja "Encuesta de Impacto" 
</t>
    </r>
  </si>
  <si>
    <r>
      <rPr>
        <sz val="12"/>
        <color theme="1"/>
        <rFont val="Calibri"/>
      </rPr>
      <t xml:space="preserve">Corresponde al nivel de riesgo propio de la actividad y es el resultado de combinar la probailidad inbherente  con el impacto inherente.
</t>
    </r>
    <r>
      <rPr>
        <b/>
        <sz val="12"/>
        <color theme="1"/>
        <rFont val="Calibri"/>
      </rPr>
      <t>IMPORTANTE:  Esta celda se diligenciará automaticamente una vez se seleccionen las opciones de probabilidad inherente e impacto inherente</t>
    </r>
  </si>
  <si>
    <t>DESCRIPCIÓN DE LA ACTIVIDAD DE CONTROL</t>
  </si>
  <si>
    <r>
      <rPr>
        <sz val="12"/>
        <color theme="1"/>
        <rFont val="Calibri"/>
      </rPr>
      <t xml:space="preserve">En esta casilla se deben describir los controles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Además, debe contener el responsable de realizar la actividad, la periodicidad en que se ejecuta el control y un complemento que permita determinar cómo se realiza el control.
</t>
    </r>
    <r>
      <rPr>
        <b/>
        <sz val="12"/>
        <color theme="1"/>
        <rFont val="Calibri"/>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rPr>
      <t xml:space="preserve">
</t>
    </r>
  </si>
  <si>
    <t>CARACTERISTICAS DEL CONTROL</t>
  </si>
  <si>
    <r>
      <rPr>
        <sz val="12"/>
        <color theme="1"/>
        <rFont val="Calibri"/>
      </rPr>
      <t xml:space="preserve">En esta columna se debe calificar el diseño del control de acuerdo con los aspectos relacionados en cada celda, seleccionando de la lista desplegable la opción que corresponda en la columna </t>
    </r>
    <r>
      <rPr>
        <b/>
        <sz val="12"/>
        <color theme="1"/>
        <rFont val="Calibri"/>
      </rPr>
      <t>SI/NO</t>
    </r>
  </si>
  <si>
    <t xml:space="preserve">Estas columnas se diligencian automaticamente de acuerdo con las respuestas de la columna K. </t>
  </si>
  <si>
    <r>
      <rPr>
        <sz val="12"/>
        <color theme="1"/>
        <rFont val="Calibri"/>
      </rPr>
      <t xml:space="preserve">Corresponde al nivel en donde se ubica la probabilidad y el impacto del riesgo, despúes de haber calificado los controles que el proceso ha determinado para mitigar o disminuirlo.
</t>
    </r>
    <r>
      <rPr>
        <b/>
        <sz val="12"/>
        <color theme="1"/>
        <rFont val="Calibri"/>
      </rPr>
      <t>De acuerdo con la calificación dada a los controles, esta columna se diligenciará automaticamente</t>
    </r>
  </si>
  <si>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</si>
  <si>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</si>
  <si>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 xml:space="preserve">ACCIONES A IMPLEMENTAR PARA EL FORTALECIMIENTO DE LOS CONTROLES </t>
  </si>
  <si>
    <t xml:space="preserve">Se deben identificar las acciones que se llevarán a cabo para disminuir la probabilida dde ocurrencia. Estas acciones son tendientes a crear o fortalecer los controles existentes. </t>
  </si>
  <si>
    <t>PERIODO DE EJECUCIÓN DE LAS ACCIONES A IMPLEMENTAR</t>
  </si>
  <si>
    <t>En esta columna se debe registrar la fecha en la que se espera desarrollar las acciones para el fortalecimiento de los controles</t>
  </si>
  <si>
    <t>PRODUCTO O REGISTRO QUE QUEDA DE LA EJECUCIÓN DE LAS ACCIONES PARA FORTALECER EL RIESGO</t>
  </si>
  <si>
    <t>En esta columna se debe registrar que producto o registros que se pretenden entregar para evidenciar el cumplimiento de las actividades propuestas para el fortalecimiento de los controles</t>
  </si>
  <si>
    <t>Esta casilla solamente se diligencia para cuando se esté registrando el monitoreo, se debe registrar la fecha en la que se está realizando el monitoreo por parte del proceso.</t>
  </si>
  <si>
    <r>
      <rPr>
        <sz val="12"/>
        <color theme="1"/>
        <rFont val="Times New Roman"/>
      </rPr>
      <t>Esta casilla solamente se diligencia para cuando se esté registrando el monitoreo y en ella se debe describir los avances, reportes y soportes que permitan evidenciar que el proceso ha venido implementando</t>
    </r>
    <r>
      <rPr>
        <b/>
        <sz val="12"/>
        <color theme="1"/>
        <rFont val="Times New Roman"/>
      </rPr>
      <t xml:space="preserve"> por cada uno</t>
    </r>
    <r>
      <rPr>
        <sz val="12"/>
        <color theme="1"/>
        <rFont val="Times New Roman"/>
      </rPr>
      <t xml:space="preserve"> los controles definidos, además de consignar el link en cual se encuentran los soportes</t>
    </r>
  </si>
  <si>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</si>
  <si>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Esta casilla solamente se diligencia para cuando se esté registrando el monitoreo y en ella se debe registrar cualquier observacion que el proceso considere pertinente.</t>
  </si>
  <si>
    <t xml:space="preserve">OBSERVACIONES SEGUNDA LÍNEA DE DEFENSA </t>
  </si>
  <si>
    <t>Esta casilla solamente se diligencia para cuando se esté registrando el seguimiento y en ella la segunda línea de defensa debe registrar las observaciones que tiene frente al monitoreo registrado por el proceso en cuanto a la ejecución de los controles,  y  materialización en caso de que haya ocurrido.</t>
  </si>
  <si>
    <t>OBSERVACIONES TERCERA LÍNEA DE DEFENSA</t>
  </si>
  <si>
    <t>Esta casilla solamente se diligencia para cuando se esté registrando el seguimiento y en ella la tercera línea de defensa debe registrar las observaciones que tiene en cuanto a la ajecución de los controles, y la materialización en caso de que haya ocurrido.</t>
  </si>
  <si>
    <t>Nº</t>
  </si>
  <si>
    <t>SÍ EL RIESGO DE CORRUPCIÓN SE MATERIALIZA PODRÍA</t>
  </si>
  <si>
    <t>RESPUESTA MARQUE X
      SÍ                          NO</t>
  </si>
  <si>
    <t>¿Afectar al grupo de funcionarios del proceso?</t>
  </si>
  <si>
    <t>¿Afectar el cumplimiento de metas y objetivos de la dependencia?</t>
  </si>
  <si>
    <t>¿Afectar el cumplimiento de misión de la entidad?</t>
  </si>
  <si>
    <t>¿Afectar el cumplimiento de misión del sectro al que pertenece la entidad ?</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</si>
  <si>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</si>
  <si>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</si>
  <si>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</si>
  <si>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</si>
  <si>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</si>
  <si>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</si>
  <si>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</si>
  <si>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</si>
  <si>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</si>
  <si>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</si>
  <si>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</si>
  <si>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</si>
  <si>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</si>
  <si>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</si>
  <si>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</si>
  <si>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 xml:space="preserve">Responder afirmativamnete UNA a CINCO preguntas genera un impacto moderado </t>
  </si>
  <si>
    <t xml:space="preserve">Responder afirmativamnete SEIS a ONCE preguntas genera un impacto mayor </t>
  </si>
  <si>
    <t>Responder afirmativamnete DOCE A DICECINUEVE preguntas genera un impacto catastrófico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</si>
</sst>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6" x14ac:knownFonts="1">
    <font>
      <sz val="11"/>
      <color theme="1"/>
      <name val="Calibri"/>
      <scheme val="minor"/>
    </font>
    <font>
      <sz val="11"/>
      <color theme="1"/>
      <name val="Arial"/>
    </font>
    <font>
      <b/>
      <sz val="16"/>
      <color theme="1"/>
      <name val="Arial"/>
    </font>
    <font>
      <sz val="11"/>
      <name val="Calibri"/>
    </font>
    <font>
      <b/>
      <sz val="12"/>
      <color theme="1"/>
      <name val="Arial"/>
    </font>
    <font>
      <sz val="11"/>
      <color theme="1"/>
      <name val="Calibri"/>
    </font>
    <font>
      <sz val="12"/>
      <color theme="1"/>
      <name val="Arial"/>
    </font>
    <font>
      <b/>
      <sz val="10"/>
      <color theme="1"/>
      <name val="Arial"/>
    </font>
    <font>
      <sz val="10"/>
      <color theme="1"/>
      <name val="Times New Roman"/>
    </font>
    <font>
      <sz val="10"/>
      <color theme="1"/>
      <name val="Arial"/>
    </font>
    <font>
      <b/>
      <sz val="20"/>
      <color theme="1"/>
      <name val="Arial"/>
    </font>
    <font>
      <b/>
      <sz val="10"/>
      <color theme="1"/>
      <name val="Times New Roman"/>
    </font>
    <font>
      <sz val="14"/>
      <color theme="1"/>
      <name val="Arial"/>
    </font>
    <font>
      <b/>
      <sz val="11"/>
      <color theme="1"/>
      <name val="Arial"/>
    </font>
    <font>
      <sz val="14"/>
      <color theme="1"/>
      <name val="Times New Roman"/>
    </font>
    <font>
      <sz val="16"/>
      <color rgb="FF000000"/>
      <name val="Times New Roman"/>
    </font>
    <font>
      <b/>
      <sz val="14"/>
      <color theme="1"/>
      <name val="Arial"/>
    </font>
    <font>
      <sz val="18"/>
      <color theme="1"/>
      <name val="Arial"/>
    </font>
    <font>
      <sz val="12"/>
      <color theme="1"/>
      <name val="Times New Roman"/>
    </font>
    <font>
      <b/>
      <sz val="22"/>
      <color theme="1"/>
      <name val="Calibri"/>
    </font>
    <font>
      <b/>
      <sz val="11"/>
      <color theme="1"/>
      <name val="Times New Roman"/>
    </font>
    <font>
      <sz val="12"/>
      <color theme="1"/>
      <name val="Calibri"/>
    </font>
    <font>
      <b/>
      <vertAlign val="superscript"/>
      <sz val="10"/>
      <color theme="1"/>
      <name val="Arial"/>
    </font>
    <font>
      <b/>
      <sz val="11"/>
      <color theme="1"/>
      <name val="Calibri"/>
    </font>
    <font>
      <b/>
      <sz val="12"/>
      <color theme="1"/>
      <name val="Calibri"/>
    </font>
    <font>
      <b/>
      <sz val="12"/>
      <color theme="1"/>
      <name val="Times New Roman"/>
    </font>
  </fonts>
  <fills count="9">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B4C6E7"/>
        <bgColor rgb="FFB4C6E7"/>
      </patternFill>
    </fill>
    <fill>
      <patternFill patternType="solid">
        <fgColor rgb="FF9CC2E5"/>
        <bgColor rgb="FF9CC2E5"/>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s>
  <borders count="8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style="medium">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hair">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156">
    <xf numFmtId="0" fontId="0" fillId="0" borderId="0" xfId="0"/>
    <xf numFmtId="0" fontId="4" fillId="0" borderId="4" xfId="0" applyFont="1" applyBorder="1" applyAlignment="1">
      <alignment vertical="center" wrapText="1"/>
    </xf>
    <xf numFmtId="0" fontId="1" fillId="0" borderId="5" xfId="0" applyFont="1" applyBorder="1" applyAlignment="1">
      <alignment horizontal="center" vertical="center"/>
    </xf>
    <xf numFmtId="0" fontId="5" fillId="0" borderId="0" xfId="0" applyFont="1"/>
    <xf numFmtId="0" fontId="1" fillId="0" borderId="0" xfId="0" applyFont="1"/>
    <xf numFmtId="0" fontId="4" fillId="0" borderId="8" xfId="0" applyFont="1" applyBorder="1" applyAlignment="1">
      <alignment vertical="center" wrapText="1"/>
    </xf>
    <xf numFmtId="0" fontId="6" fillId="2" borderId="9" xfId="0" applyFont="1" applyFill="1" applyBorder="1" applyAlignment="1">
      <alignment horizontal="center" vertical="center" wrapText="1"/>
    </xf>
    <xf numFmtId="0" fontId="4" fillId="0" borderId="13" xfId="0" applyFont="1" applyBorder="1" applyAlignment="1">
      <alignment vertical="center" wrapText="1"/>
    </xf>
    <xf numFmtId="164" fontId="6" fillId="2" borderId="14"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0" borderId="0" xfId="0" applyFont="1"/>
    <xf numFmtId="0" fontId="9" fillId="0" borderId="0" xfId="0" applyFont="1" applyAlignment="1">
      <alignment horizontal="left" vertical="center"/>
    </xf>
    <xf numFmtId="0" fontId="7" fillId="0" borderId="0" xfId="0" applyFont="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10" fillId="0" borderId="27" xfId="0" applyFont="1" applyBorder="1" applyAlignment="1">
      <alignment horizontal="center" vertical="center"/>
    </xf>
    <xf numFmtId="0" fontId="10" fillId="0" borderId="25" xfId="0" applyFont="1" applyBorder="1" applyAlignment="1">
      <alignment horizontal="center" vertical="center"/>
    </xf>
    <xf numFmtId="0" fontId="1" fillId="0" borderId="25" xfId="0" applyFont="1" applyBorder="1"/>
    <xf numFmtId="0" fontId="1" fillId="0" borderId="28" xfId="0" applyFont="1" applyBorder="1"/>
    <xf numFmtId="0" fontId="7" fillId="2" borderId="29" xfId="0" applyFont="1" applyFill="1" applyBorder="1" applyAlignment="1">
      <alignment horizontal="center" vertical="center"/>
    </xf>
    <xf numFmtId="0" fontId="11" fillId="2" borderId="29" xfId="0" applyFont="1" applyFill="1" applyBorder="1" applyAlignment="1">
      <alignment horizontal="center" vertical="center"/>
    </xf>
    <xf numFmtId="164" fontId="11" fillId="2" borderId="29" xfId="0" applyNumberFormat="1" applyFont="1" applyFill="1" applyBorder="1" applyAlignment="1">
      <alignment horizontal="center" vertical="center"/>
    </xf>
    <xf numFmtId="0" fontId="7" fillId="2" borderId="30" xfId="0" applyFont="1" applyFill="1" applyBorder="1" applyAlignment="1">
      <alignment horizontal="center" vertical="center"/>
    </xf>
    <xf numFmtId="0" fontId="11" fillId="2" borderId="31" xfId="0" applyFont="1" applyFill="1" applyBorder="1" applyAlignment="1">
      <alignment horizontal="center" vertical="center"/>
    </xf>
    <xf numFmtId="164" fontId="11" fillId="2" borderId="31" xfId="0" applyNumberFormat="1" applyFont="1" applyFill="1" applyBorder="1" applyAlignment="1">
      <alignment horizontal="center" vertical="center"/>
    </xf>
    <xf numFmtId="0" fontId="11" fillId="2" borderId="32" xfId="0" applyFont="1" applyFill="1" applyBorder="1" applyAlignment="1">
      <alignment horizontal="center" vertical="center"/>
    </xf>
    <xf numFmtId="0" fontId="11" fillId="0" borderId="0" xfId="0" applyFont="1" applyAlignment="1">
      <alignment horizontal="center"/>
    </xf>
    <xf numFmtId="0" fontId="7" fillId="0" borderId="40" xfId="0" applyFont="1" applyBorder="1" applyAlignment="1">
      <alignment horizontal="center"/>
    </xf>
    <xf numFmtId="0" fontId="11" fillId="0" borderId="0" xfId="0" applyFont="1"/>
    <xf numFmtId="0" fontId="7" fillId="3" borderId="46" xfId="0" applyFont="1" applyFill="1" applyBorder="1" applyAlignment="1">
      <alignment horizontal="center" vertical="center" wrapText="1"/>
    </xf>
    <xf numFmtId="0" fontId="11" fillId="0" borderId="0" xfId="0" applyFont="1" applyAlignment="1">
      <alignment horizontal="center" vertical="center" wrapText="1"/>
    </xf>
    <xf numFmtId="0" fontId="7" fillId="3" borderId="49" xfId="0" applyFont="1" applyFill="1" applyBorder="1" applyAlignment="1">
      <alignment horizontal="center" vertical="center" wrapText="1"/>
    </xf>
    <xf numFmtId="0" fontId="7" fillId="3" borderId="49" xfId="0" applyFont="1" applyFill="1" applyBorder="1" applyAlignment="1">
      <alignment horizontal="center" vertical="center"/>
    </xf>
    <xf numFmtId="0" fontId="4" fillId="3" borderId="50"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3" xfId="0" applyFont="1" applyFill="1" applyBorder="1" applyAlignment="1">
      <alignment horizontal="center" vertical="center" wrapText="1"/>
    </xf>
    <xf numFmtId="0" fontId="11" fillId="4" borderId="55" xfId="0" applyFont="1" applyFill="1" applyBorder="1" applyAlignment="1">
      <alignment horizontal="center" vertical="center" wrapText="1"/>
    </xf>
    <xf numFmtId="0" fontId="11" fillId="5" borderId="54" xfId="0" applyFont="1" applyFill="1" applyBorder="1" applyAlignment="1">
      <alignment horizontal="center" vertical="center" wrapText="1"/>
    </xf>
    <xf numFmtId="0" fontId="11" fillId="5" borderId="55" xfId="0" applyFont="1" applyFill="1" applyBorder="1" applyAlignment="1">
      <alignment horizontal="center" vertical="center" wrapText="1"/>
    </xf>
    <xf numFmtId="0" fontId="6" fillId="0" borderId="59" xfId="0" applyFont="1" applyBorder="1" applyAlignment="1">
      <alignment horizontal="left" vertical="top" wrapText="1"/>
    </xf>
    <xf numFmtId="0" fontId="7" fillId="0" borderId="60" xfId="0" applyFont="1" applyBorder="1" applyAlignment="1">
      <alignment horizontal="center" vertical="center" wrapText="1"/>
    </xf>
    <xf numFmtId="1" fontId="6" fillId="0" borderId="60" xfId="0" applyNumberFormat="1" applyFont="1" applyBorder="1" applyAlignment="1">
      <alignment horizontal="center" vertical="center"/>
    </xf>
    <xf numFmtId="0" fontId="8" fillId="0" borderId="0" xfId="0" applyFont="1" applyAlignment="1">
      <alignment horizontal="center"/>
    </xf>
    <xf numFmtId="0" fontId="6" fillId="0" borderId="63" xfId="0" applyFont="1" applyBorder="1" applyAlignment="1">
      <alignment horizontal="left" vertical="top" wrapText="1"/>
    </xf>
    <xf numFmtId="0" fontId="7" fillId="0" borderId="64" xfId="0" applyFont="1" applyBorder="1" applyAlignment="1">
      <alignment horizontal="center" vertical="center" wrapText="1"/>
    </xf>
    <xf numFmtId="1" fontId="6" fillId="0" borderId="64" xfId="0" applyNumberFormat="1" applyFont="1" applyBorder="1" applyAlignment="1">
      <alignment horizontal="center" vertical="center"/>
    </xf>
    <xf numFmtId="0" fontId="6" fillId="0" borderId="0" xfId="0" applyFont="1" applyAlignment="1">
      <alignment vertical="top" wrapText="1"/>
    </xf>
    <xf numFmtId="0" fontId="6" fillId="7" borderId="25" xfId="0" applyFont="1" applyFill="1" applyBorder="1" applyAlignment="1">
      <alignment horizontal="center" vertical="center" wrapText="1"/>
    </xf>
    <xf numFmtId="0" fontId="11" fillId="0" borderId="0" xfId="0" applyFont="1" applyAlignment="1">
      <alignment horizontal="left" vertical="center" wrapText="1"/>
    </xf>
    <xf numFmtId="0" fontId="6" fillId="0" borderId="70" xfId="0" applyFont="1" applyBorder="1" applyAlignment="1">
      <alignment horizontal="left" vertical="top" wrapText="1"/>
    </xf>
    <xf numFmtId="0" fontId="7" fillId="0" borderId="71" xfId="0" applyFont="1" applyBorder="1" applyAlignment="1">
      <alignment horizontal="center" vertical="center" wrapText="1"/>
    </xf>
    <xf numFmtId="1" fontId="6" fillId="0" borderId="71" xfId="0" applyNumberFormat="1" applyFont="1" applyBorder="1" applyAlignment="1">
      <alignment horizontal="center" vertical="center"/>
    </xf>
    <xf numFmtId="0" fontId="18" fillId="0" borderId="59" xfId="0" applyFont="1" applyBorder="1" applyAlignment="1">
      <alignment horizontal="left" vertical="top" wrapText="1"/>
    </xf>
    <xf numFmtId="0" fontId="18" fillId="0" borderId="63" xfId="0" applyFont="1" applyBorder="1" applyAlignment="1">
      <alignment horizontal="left" vertical="top" wrapText="1"/>
    </xf>
    <xf numFmtId="0" fontId="18" fillId="0" borderId="0" xfId="0" applyFont="1" applyAlignment="1">
      <alignment vertical="top" wrapText="1"/>
    </xf>
    <xf numFmtId="0" fontId="5" fillId="0" borderId="0" xfId="0" applyFont="1" applyAlignment="1">
      <alignment wrapText="1"/>
    </xf>
    <xf numFmtId="0" fontId="18" fillId="0" borderId="74" xfId="0" applyFont="1" applyBorder="1" applyAlignment="1">
      <alignment horizontal="left" vertical="top" wrapText="1"/>
    </xf>
    <xf numFmtId="0" fontId="20" fillId="0" borderId="8" xfId="0" applyFont="1" applyBorder="1" applyAlignment="1">
      <alignment vertical="center" wrapText="1"/>
    </xf>
    <xf numFmtId="0" fontId="20" fillId="0" borderId="56" xfId="0" applyFont="1" applyBorder="1" applyAlignment="1">
      <alignment vertical="center" wrapText="1"/>
    </xf>
    <xf numFmtId="0" fontId="20" fillId="0" borderId="84" xfId="0" applyFont="1" applyBorder="1" applyAlignment="1">
      <alignment vertical="center" wrapText="1"/>
    </xf>
    <xf numFmtId="0" fontId="5" fillId="0" borderId="0" xfId="0" applyFont="1" applyAlignment="1">
      <alignment vertical="center"/>
    </xf>
    <xf numFmtId="0" fontId="21" fillId="0" borderId="0" xfId="0" applyFont="1"/>
    <xf numFmtId="0" fontId="21" fillId="0" borderId="0" xfId="0" applyFont="1" applyAlignment="1">
      <alignment vertical="top"/>
    </xf>
    <xf numFmtId="0" fontId="5" fillId="3" borderId="25" xfId="0" applyFont="1" applyFill="1" applyBorder="1"/>
    <xf numFmtId="0" fontId="5" fillId="0" borderId="25" xfId="0" applyFont="1" applyBorder="1"/>
    <xf numFmtId="0" fontId="1" fillId="0" borderId="1" xfId="0" applyFont="1" applyBorder="1" applyAlignment="1">
      <alignment horizontal="center" vertical="center"/>
    </xf>
    <xf numFmtId="0" fontId="3" fillId="0" borderId="6" xfId="0" applyFont="1" applyBorder="1"/>
    <xf numFmtId="0" fontId="3" fillId="0" borderId="10"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0" fillId="0" borderId="0" xfId="0"/>
    <xf numFmtId="0" fontId="3" fillId="0" borderId="7" xfId="0" applyFont="1" applyBorder="1"/>
    <xf numFmtId="0" fontId="3" fillId="0" borderId="11" xfId="0" applyFont="1" applyBorder="1"/>
    <xf numFmtId="0" fontId="3" fillId="0" borderId="12" xfId="0" applyFont="1" applyBorder="1"/>
    <xf numFmtId="0" fontId="7" fillId="0" borderId="16"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7" xfId="0" applyFont="1" applyFill="1" applyBorder="1" applyAlignment="1">
      <alignment horizontal="center" vertical="center"/>
    </xf>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4" fillId="0" borderId="22" xfId="0" applyFont="1" applyBorder="1" applyAlignment="1">
      <alignment horizontal="center" vertical="center" wrapText="1"/>
    </xf>
    <xf numFmtId="0" fontId="3" fillId="0" borderId="23" xfId="0" applyFont="1" applyBorder="1"/>
    <xf numFmtId="0" fontId="7" fillId="3" borderId="44" xfId="0" applyFont="1" applyFill="1" applyBorder="1" applyAlignment="1">
      <alignment horizontal="center" vertical="center" wrapText="1"/>
    </xf>
    <xf numFmtId="0" fontId="3" fillId="0" borderId="52" xfId="0" applyFont="1" applyBorder="1"/>
    <xf numFmtId="0" fontId="7" fillId="3" borderId="45"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3" fillId="0" borderId="33" xfId="0" applyFont="1" applyBorder="1"/>
    <xf numFmtId="0" fontId="7" fillId="3" borderId="34" xfId="0" applyFont="1" applyFill="1" applyBorder="1" applyAlignment="1">
      <alignment horizontal="center" vertical="center" wrapText="1"/>
    </xf>
    <xf numFmtId="0" fontId="3" fillId="0" borderId="35" xfId="0" applyFont="1" applyBorder="1"/>
    <xf numFmtId="0" fontId="3" fillId="0" borderId="36" xfId="0" applyFont="1" applyBorder="1"/>
    <xf numFmtId="0" fontId="11" fillId="4" borderId="1" xfId="0" applyFont="1" applyFill="1" applyBorder="1" applyAlignment="1">
      <alignment horizontal="center" vertical="center"/>
    </xf>
    <xf numFmtId="0" fontId="11" fillId="5" borderId="1" xfId="0" applyFont="1" applyFill="1" applyBorder="1" applyAlignment="1">
      <alignment horizontal="center" vertical="center"/>
    </xf>
    <xf numFmtId="0" fontId="7" fillId="3" borderId="37" xfId="0" applyFont="1" applyFill="1" applyBorder="1" applyAlignment="1">
      <alignment horizontal="center" vertical="center" wrapText="1"/>
    </xf>
    <xf numFmtId="0" fontId="3" fillId="0" borderId="41" xfId="0" applyFont="1" applyBorder="1"/>
    <xf numFmtId="0" fontId="3" fillId="0" borderId="47" xfId="0" applyFont="1" applyBorder="1"/>
    <xf numFmtId="0" fontId="7" fillId="3" borderId="38" xfId="0" applyFont="1" applyFill="1" applyBorder="1" applyAlignment="1">
      <alignment horizontal="center" vertical="center" wrapText="1"/>
    </xf>
    <xf numFmtId="0" fontId="3" fillId="0" borderId="42" xfId="0" applyFont="1" applyBorder="1"/>
    <xf numFmtId="0" fontId="3" fillId="0" borderId="48" xfId="0" applyFont="1" applyBorder="1"/>
    <xf numFmtId="1" fontId="2" fillId="0" borderId="61" xfId="0" applyNumberFormat="1" applyFont="1" applyBorder="1" applyAlignment="1">
      <alignment horizontal="center" vertical="center" wrapText="1"/>
    </xf>
    <xf numFmtId="0" fontId="3" fillId="0" borderId="65" xfId="0" applyFont="1" applyBorder="1"/>
    <xf numFmtId="0" fontId="4" fillId="0" borderId="44" xfId="0" applyFont="1" applyBorder="1" applyAlignment="1">
      <alignment horizontal="center" vertical="center" wrapText="1"/>
    </xf>
    <xf numFmtId="0" fontId="3" fillId="0" borderId="58" xfId="0" applyFont="1" applyBorder="1"/>
    <xf numFmtId="0" fontId="3" fillId="0" borderId="69" xfId="0" applyFont="1" applyBorder="1"/>
    <xf numFmtId="0" fontId="16" fillId="0" borderId="67" xfId="0" applyFont="1" applyBorder="1" applyAlignment="1">
      <alignment horizontal="center" vertical="center" wrapText="1"/>
    </xf>
    <xf numFmtId="0" fontId="3" fillId="0" borderId="72" xfId="0" applyFont="1" applyBorder="1"/>
    <xf numFmtId="0" fontId="16" fillId="6" borderId="44" xfId="0" applyFont="1" applyFill="1" applyBorder="1" applyAlignment="1">
      <alignment horizontal="center" vertical="center" wrapText="1"/>
    </xf>
    <xf numFmtId="0" fontId="2" fillId="7" borderId="44" xfId="0" applyFont="1" applyFill="1" applyBorder="1" applyAlignment="1">
      <alignment horizontal="center" vertical="center" wrapText="1"/>
    </xf>
    <xf numFmtId="0" fontId="2" fillId="6" borderId="44" xfId="0" applyFont="1" applyFill="1" applyBorder="1" applyAlignment="1">
      <alignment horizontal="center" vertical="center"/>
    </xf>
    <xf numFmtId="0" fontId="13" fillId="0" borderId="44" xfId="0" applyFont="1" applyBorder="1" applyAlignment="1">
      <alignment horizontal="center" vertical="center" wrapText="1"/>
    </xf>
    <xf numFmtId="0" fontId="7" fillId="0" borderId="44" xfId="0" applyFont="1" applyBorder="1" applyAlignment="1">
      <alignment horizontal="center" vertical="center" wrapText="1"/>
    </xf>
    <xf numFmtId="0" fontId="4" fillId="2" borderId="44" xfId="0" applyFont="1" applyFill="1" applyBorder="1" applyAlignment="1">
      <alignment horizontal="center" vertical="center"/>
    </xf>
    <xf numFmtId="0" fontId="7" fillId="0" borderId="58" xfId="0" applyFont="1" applyBorder="1" applyAlignment="1">
      <alignment horizontal="center" vertical="center" wrapText="1"/>
    </xf>
    <xf numFmtId="0" fontId="4" fillId="2" borderId="45" xfId="0" applyFont="1" applyFill="1" applyBorder="1" applyAlignment="1">
      <alignment horizontal="center" vertical="center"/>
    </xf>
    <xf numFmtId="0" fontId="12" fillId="0" borderId="44" xfId="0" applyFont="1" applyBorder="1" applyAlignment="1">
      <alignment horizontal="left" vertical="center" wrapText="1"/>
    </xf>
    <xf numFmtId="0" fontId="10" fillId="0" borderId="56" xfId="0" applyFont="1" applyBorder="1" applyAlignment="1">
      <alignment horizontal="center" vertical="center" wrapText="1"/>
    </xf>
    <xf numFmtId="0" fontId="12" fillId="0" borderId="57" xfId="0" applyFont="1" applyBorder="1" applyAlignment="1">
      <alignment horizontal="left" vertical="top" wrapText="1"/>
    </xf>
    <xf numFmtId="0" fontId="12" fillId="0" borderId="44" xfId="0" applyFont="1" applyBorder="1" applyAlignment="1">
      <alignment horizontal="left" vertical="top" wrapText="1"/>
    </xf>
    <xf numFmtId="0" fontId="7" fillId="8" borderId="62" xfId="0" applyFont="1" applyFill="1" applyBorder="1" applyAlignment="1">
      <alignment horizontal="left" vertical="center" wrapText="1"/>
    </xf>
    <xf numFmtId="0" fontId="3" fillId="0" borderId="68" xfId="0" applyFont="1" applyBorder="1"/>
    <xf numFmtId="0" fontId="17" fillId="0" borderId="62" xfId="0" applyFont="1" applyBorder="1" applyAlignment="1">
      <alignment horizontal="center" vertical="center"/>
    </xf>
    <xf numFmtId="0" fontId="3" fillId="0" borderId="73" xfId="0" applyFont="1" applyBorder="1"/>
    <xf numFmtId="0" fontId="12" fillId="0" borderId="62" xfId="0" applyFont="1" applyBorder="1" applyAlignment="1">
      <alignment horizontal="left" vertical="center" wrapText="1"/>
    </xf>
    <xf numFmtId="0" fontId="3" fillId="0" borderId="66" xfId="0" applyFont="1" applyBorder="1"/>
    <xf numFmtId="164" fontId="14" fillId="0" borderId="44" xfId="0" applyNumberFormat="1" applyFont="1" applyBorder="1" applyAlignment="1">
      <alignment horizontal="center" vertical="center" wrapText="1"/>
    </xf>
    <xf numFmtId="0" fontId="15" fillId="0" borderId="44" xfId="0" applyFont="1" applyBorder="1" applyAlignment="1">
      <alignment horizontal="center" vertical="center" wrapText="1"/>
    </xf>
    <xf numFmtId="0" fontId="7" fillId="0" borderId="39" xfId="0" applyFont="1" applyBorder="1" applyAlignment="1">
      <alignment horizontal="center"/>
    </xf>
    <xf numFmtId="0" fontId="3" fillId="0" borderId="40" xfId="0" applyFont="1" applyBorder="1"/>
    <xf numFmtId="0" fontId="3" fillId="0" borderId="27" xfId="0" applyFont="1" applyBorder="1"/>
    <xf numFmtId="0" fontId="7" fillId="0" borderId="28" xfId="0" applyFont="1" applyBorder="1" applyAlignment="1">
      <alignment horizontal="center"/>
    </xf>
    <xf numFmtId="0" fontId="7" fillId="3" borderId="43" xfId="0" applyFont="1" applyFill="1" applyBorder="1" applyAlignment="1">
      <alignment horizontal="center" vertical="center" wrapText="1"/>
    </xf>
    <xf numFmtId="0" fontId="3" fillId="0" borderId="51" xfId="0" applyFont="1" applyBorder="1"/>
    <xf numFmtId="0" fontId="7" fillId="3" borderId="44" xfId="0" applyFont="1" applyFill="1" applyBorder="1" applyAlignment="1">
      <alignment horizontal="center" vertical="center"/>
    </xf>
    <xf numFmtId="0" fontId="8" fillId="0" borderId="62" xfId="0" applyFont="1" applyBorder="1" applyAlignment="1">
      <alignment horizontal="center" vertical="center" wrapText="1"/>
    </xf>
    <xf numFmtId="0" fontId="19" fillId="3" borderId="75" xfId="0" applyFont="1" applyFill="1" applyBorder="1" applyAlignment="1">
      <alignment horizontal="center" wrapText="1"/>
    </xf>
    <xf numFmtId="0" fontId="3" fillId="0" borderId="76" xfId="0" applyFont="1" applyBorder="1"/>
    <xf numFmtId="0" fontId="3" fillId="0" borderId="77" xfId="0" applyFont="1" applyBorder="1"/>
    <xf numFmtId="0" fontId="21" fillId="0" borderId="28" xfId="0" applyFont="1" applyBorder="1" applyAlignment="1">
      <alignment horizontal="left" vertical="center" wrapText="1"/>
    </xf>
    <xf numFmtId="0" fontId="3" fillId="0" borderId="78" xfId="0" applyFont="1" applyBorder="1"/>
    <xf numFmtId="0" fontId="21" fillId="0" borderId="79" xfId="0" applyFont="1" applyBorder="1" applyAlignment="1">
      <alignment horizontal="left" vertical="center" wrapText="1"/>
    </xf>
    <xf numFmtId="0" fontId="3" fillId="0" borderId="80" xfId="0" applyFont="1" applyBorder="1"/>
    <xf numFmtId="0" fontId="3" fillId="0" borderId="81" xfId="0" applyFont="1" applyBorder="1"/>
    <xf numFmtId="0" fontId="3" fillId="0" borderId="82" xfId="0" applyFont="1" applyBorder="1"/>
    <xf numFmtId="0" fontId="3" fillId="0" borderId="83" xfId="0" applyFont="1" applyBorder="1"/>
    <xf numFmtId="0" fontId="21" fillId="0" borderId="28" xfId="0" applyFont="1" applyBorder="1" applyAlignment="1">
      <alignment horizontal="left" vertical="top" wrapText="1"/>
    </xf>
    <xf numFmtId="0" fontId="18" fillId="0" borderId="28" xfId="0" applyFont="1" applyBorder="1" applyAlignment="1">
      <alignment horizontal="left" vertical="center" wrapText="1"/>
    </xf>
    <xf numFmtId="0" fontId="5" fillId="3" borderId="28" xfId="0" applyFont="1" applyFill="1" applyBorder="1" applyAlignment="1">
      <alignment horizontal="center"/>
    </xf>
    <xf numFmtId="0" fontId="5" fillId="0" borderId="28" xfId="0" applyFont="1" applyBorder="1" applyAlignment="1">
      <alignment horizontal="center"/>
    </xf>
    <xf numFmtId="0" fontId="5" fillId="0" borderId="28" xfId="0" applyFont="1" applyBorder="1" applyAlignment="1">
      <alignment horizontal="center" wrapText="1"/>
    </xf>
    <xf numFmtId="0" fontId="5" fillId="3" borderId="85" xfId="0" applyFont="1" applyFill="1" applyBorder="1" applyAlignment="1">
      <alignment horizontal="center"/>
    </xf>
    <xf numFmtId="0" fontId="3" fillId="0" borderId="86" xfId="0" applyFont="1" applyBorder="1"/>
    <xf numFmtId="0" fontId="3" fillId="0" borderId="87" xfId="0" applyFont="1" applyBorder="1"/>
    <xf numFmtId="0" fontId="5" fillId="3" borderId="28" xfId="0" applyFont="1" applyFill="1" applyBorder="1" applyAlignment="1">
      <alignment horizontal="left"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1866900</xdr:colOff>
      <xdr:row>13</xdr:row>
      <xdr:rowOff>333375</xdr:rowOff>
    </xdr:from>
    <xdr:ext cx="4810125" cy="2857500"/>
    <xdr:pic>
      <xdr:nvPicPr>
        <xdr:cNvPr id="2" name="image2.png" descr="Interfaz de usuario gráfica, Aplicación&#10;&#10;Descripción generada automáticament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1200150</xdr:colOff>
      <xdr:row>14</xdr:row>
      <xdr:rowOff>257175</xdr:rowOff>
    </xdr:from>
    <xdr:ext cx="5476875" cy="3086100"/>
    <xdr:pic>
      <xdr:nvPicPr>
        <xdr:cNvPr id="3" name="image3.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00"/>
  <sheetViews>
    <sheetView showGridLines="0" tabSelected="1" topLeftCell="U1" workbookViewId="0">
      <selection sqref="A1:A3"/>
    </sheetView>
  </sheetViews>
  <sheetFormatPr baseColWidth="10" defaultColWidth="14.44140625" defaultRowHeight="15" customHeight="1" x14ac:dyDescent="0.3"/>
  <cols>
    <col min="1" max="2" width="36.88671875" customWidth="1"/>
    <col min="3" max="5" width="32.5546875" customWidth="1"/>
    <col min="6" max="7" width="20.88671875" customWidth="1"/>
    <col min="8" max="8" width="20.88671875" hidden="1" customWidth="1"/>
    <col min="9" max="9" width="25.44140625" customWidth="1"/>
    <col min="10" max="10" width="59.109375" customWidth="1"/>
    <col min="11" max="11" width="53.55468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33.44140625" customWidth="1"/>
    <col min="24" max="24" width="67" customWidth="1"/>
    <col min="25" max="25" width="40.44140625" customWidth="1"/>
    <col min="26" max="26" width="34.88671875" customWidth="1"/>
    <col min="27" max="27" width="2.44140625" customWidth="1"/>
    <col min="28" max="28" width="42.5546875" customWidth="1"/>
    <col min="29" max="29" width="43.44140625" customWidth="1"/>
    <col min="30" max="32" width="11.44140625" customWidth="1"/>
  </cols>
  <sheetData>
    <row r="1" spans="1:49" ht="20.25" customHeight="1" x14ac:dyDescent="0.3">
      <c r="A1" s="67"/>
      <c r="B1" s="70" t="s">
        <v>0</v>
      </c>
      <c r="C1" s="71"/>
      <c r="D1" s="71"/>
      <c r="E1" s="71"/>
      <c r="F1" s="71"/>
      <c r="G1" s="71"/>
      <c r="H1" s="71"/>
      <c r="I1" s="71"/>
      <c r="J1" s="71"/>
      <c r="K1" s="71"/>
      <c r="L1" s="71"/>
      <c r="M1" s="71"/>
      <c r="N1" s="71"/>
      <c r="O1" s="71"/>
      <c r="P1" s="71"/>
      <c r="Q1" s="71"/>
      <c r="R1" s="71"/>
      <c r="S1" s="71"/>
      <c r="T1" s="71"/>
      <c r="U1" s="71"/>
      <c r="V1" s="71"/>
      <c r="W1" s="71"/>
      <c r="X1" s="71"/>
      <c r="Y1" s="71"/>
      <c r="Z1" s="71"/>
      <c r="AA1" s="72"/>
      <c r="AB1" s="1" t="s">
        <v>1</v>
      </c>
      <c r="AC1" s="2" t="s">
        <v>2</v>
      </c>
      <c r="AD1" s="3"/>
      <c r="AE1" s="4"/>
      <c r="AF1" s="4"/>
      <c r="AG1" s="4"/>
      <c r="AH1" s="4"/>
      <c r="AI1" s="4"/>
      <c r="AJ1" s="4"/>
      <c r="AK1" s="4"/>
      <c r="AL1" s="4"/>
      <c r="AM1" s="4"/>
      <c r="AN1" s="4"/>
      <c r="AO1" s="4"/>
      <c r="AP1" s="4"/>
      <c r="AQ1" s="4"/>
      <c r="AR1" s="4"/>
      <c r="AS1" s="4"/>
      <c r="AT1" s="4"/>
      <c r="AU1" s="4"/>
      <c r="AV1" s="4"/>
      <c r="AW1" s="4"/>
    </row>
    <row r="2" spans="1:49" ht="20.25" customHeight="1" x14ac:dyDescent="0.3">
      <c r="A2" s="68"/>
      <c r="B2" s="68"/>
      <c r="C2" s="73"/>
      <c r="D2" s="73"/>
      <c r="E2" s="73"/>
      <c r="F2" s="73"/>
      <c r="G2" s="73"/>
      <c r="H2" s="73"/>
      <c r="I2" s="73"/>
      <c r="J2" s="73"/>
      <c r="K2" s="73"/>
      <c r="L2" s="73"/>
      <c r="M2" s="73"/>
      <c r="N2" s="73"/>
      <c r="O2" s="73"/>
      <c r="P2" s="73"/>
      <c r="Q2" s="73"/>
      <c r="R2" s="73"/>
      <c r="S2" s="73"/>
      <c r="T2" s="73"/>
      <c r="U2" s="73"/>
      <c r="V2" s="73"/>
      <c r="W2" s="73"/>
      <c r="X2" s="73"/>
      <c r="Y2" s="73"/>
      <c r="Z2" s="73"/>
      <c r="AA2" s="74"/>
      <c r="AB2" s="5" t="s">
        <v>3</v>
      </c>
      <c r="AC2" s="6">
        <v>8</v>
      </c>
      <c r="AD2" s="3"/>
      <c r="AE2" s="4"/>
      <c r="AF2" s="4"/>
      <c r="AG2" s="4"/>
      <c r="AH2" s="4"/>
      <c r="AI2" s="4"/>
      <c r="AJ2" s="4"/>
      <c r="AK2" s="4"/>
      <c r="AL2" s="4"/>
      <c r="AM2" s="4"/>
      <c r="AN2" s="4"/>
      <c r="AO2" s="4"/>
      <c r="AP2" s="4"/>
      <c r="AQ2" s="4"/>
      <c r="AR2" s="4"/>
      <c r="AS2" s="4"/>
      <c r="AT2" s="4"/>
      <c r="AU2" s="4"/>
      <c r="AV2" s="4"/>
      <c r="AW2" s="4"/>
    </row>
    <row r="3" spans="1:49" ht="55.5" customHeight="1" x14ac:dyDescent="0.3">
      <c r="A3" s="69"/>
      <c r="B3" s="69"/>
      <c r="C3" s="75"/>
      <c r="D3" s="75"/>
      <c r="E3" s="75"/>
      <c r="F3" s="75"/>
      <c r="G3" s="75"/>
      <c r="H3" s="75"/>
      <c r="I3" s="75"/>
      <c r="J3" s="75"/>
      <c r="K3" s="75"/>
      <c r="L3" s="75"/>
      <c r="M3" s="75"/>
      <c r="N3" s="75"/>
      <c r="O3" s="75"/>
      <c r="P3" s="75"/>
      <c r="Q3" s="75"/>
      <c r="R3" s="75"/>
      <c r="S3" s="75"/>
      <c r="T3" s="75"/>
      <c r="U3" s="75"/>
      <c r="V3" s="75"/>
      <c r="W3" s="75"/>
      <c r="X3" s="75"/>
      <c r="Y3" s="75"/>
      <c r="Z3" s="75"/>
      <c r="AA3" s="76"/>
      <c r="AB3" s="7" t="s">
        <v>4</v>
      </c>
      <c r="AC3" s="8">
        <v>45604</v>
      </c>
      <c r="AD3" s="3"/>
      <c r="AE3" s="4"/>
      <c r="AF3" s="4"/>
      <c r="AG3" s="4"/>
      <c r="AH3" s="4"/>
      <c r="AI3" s="4"/>
      <c r="AJ3" s="4"/>
      <c r="AK3" s="4"/>
      <c r="AL3" s="4"/>
      <c r="AM3" s="4"/>
      <c r="AN3" s="4"/>
      <c r="AO3" s="4"/>
      <c r="AP3" s="4"/>
      <c r="AQ3" s="4"/>
      <c r="AR3" s="4"/>
      <c r="AS3" s="4"/>
      <c r="AT3" s="4"/>
      <c r="AU3" s="4"/>
      <c r="AV3" s="4"/>
      <c r="AW3" s="4"/>
    </row>
    <row r="4" spans="1:49" ht="59.25" customHeight="1" x14ac:dyDescent="0.3">
      <c r="A4" s="9" t="s">
        <v>5</v>
      </c>
      <c r="B4" s="77" t="s">
        <v>6</v>
      </c>
      <c r="C4" s="75"/>
      <c r="D4" s="75"/>
      <c r="E4" s="75"/>
      <c r="F4" s="75"/>
      <c r="G4" s="75"/>
      <c r="H4" s="75"/>
      <c r="I4" s="75"/>
      <c r="J4" s="78"/>
      <c r="K4" s="72"/>
      <c r="L4" s="79"/>
      <c r="M4" s="71"/>
      <c r="N4" s="71"/>
      <c r="O4" s="80"/>
      <c r="P4" s="78"/>
      <c r="Q4" s="71"/>
      <c r="R4" s="71"/>
      <c r="S4" s="71"/>
      <c r="T4" s="71"/>
      <c r="U4" s="71"/>
      <c r="V4" s="71"/>
      <c r="W4" s="71"/>
      <c r="X4" s="71"/>
      <c r="Y4" s="71"/>
      <c r="Z4" s="71"/>
      <c r="AA4" s="71"/>
      <c r="AB4" s="71"/>
      <c r="AC4" s="72"/>
      <c r="AD4" s="10"/>
      <c r="AE4" s="10"/>
      <c r="AF4" s="10"/>
    </row>
    <row r="5" spans="1:49" ht="27" customHeight="1" x14ac:dyDescent="0.3">
      <c r="A5" s="11"/>
      <c r="B5" s="11"/>
      <c r="C5" s="12"/>
      <c r="D5" s="12"/>
      <c r="E5" s="12"/>
      <c r="F5" s="12"/>
      <c r="G5" s="12"/>
      <c r="H5" s="12"/>
      <c r="I5" s="12"/>
      <c r="J5" s="68"/>
      <c r="K5" s="74"/>
      <c r="L5" s="81"/>
      <c r="M5" s="82"/>
      <c r="N5" s="82"/>
      <c r="O5" s="83"/>
      <c r="P5" s="68"/>
      <c r="Q5" s="73"/>
      <c r="R5" s="73"/>
      <c r="S5" s="73"/>
      <c r="T5" s="73"/>
      <c r="U5" s="73"/>
      <c r="V5" s="73"/>
      <c r="W5" s="73"/>
      <c r="X5" s="73"/>
      <c r="Y5" s="73"/>
      <c r="Z5" s="73"/>
      <c r="AA5" s="73"/>
      <c r="AB5" s="73"/>
      <c r="AC5" s="74"/>
      <c r="AD5" s="10"/>
      <c r="AE5" s="10"/>
      <c r="AF5" s="10"/>
    </row>
    <row r="6" spans="1:49" ht="59.25" customHeight="1" x14ac:dyDescent="0.3">
      <c r="A6" s="9" t="s">
        <v>7</v>
      </c>
      <c r="B6" s="84" t="s">
        <v>8</v>
      </c>
      <c r="C6" s="85"/>
      <c r="D6" s="85"/>
      <c r="E6" s="85"/>
      <c r="F6" s="85"/>
      <c r="G6" s="85"/>
      <c r="H6" s="85"/>
      <c r="I6" s="85"/>
      <c r="J6" s="68"/>
      <c r="K6" s="74"/>
      <c r="L6" s="13" t="s">
        <v>9</v>
      </c>
      <c r="M6" s="14" t="s">
        <v>10</v>
      </c>
      <c r="N6" s="14" t="s">
        <v>11</v>
      </c>
      <c r="O6" s="15" t="s">
        <v>12</v>
      </c>
      <c r="P6" s="68"/>
      <c r="Q6" s="73"/>
      <c r="R6" s="73"/>
      <c r="S6" s="73"/>
      <c r="T6" s="73"/>
      <c r="U6" s="73"/>
      <c r="V6" s="73"/>
      <c r="W6" s="73"/>
      <c r="X6" s="73"/>
      <c r="Y6" s="73"/>
      <c r="Z6" s="73"/>
      <c r="AA6" s="73"/>
      <c r="AB6" s="73"/>
      <c r="AC6" s="74"/>
      <c r="AD6" s="10"/>
      <c r="AE6" s="10"/>
      <c r="AF6" s="3"/>
    </row>
    <row r="7" spans="1:49" ht="59.25" customHeight="1" x14ac:dyDescent="0.3">
      <c r="A7" s="9" t="s">
        <v>13</v>
      </c>
      <c r="B7" s="84" t="s">
        <v>14</v>
      </c>
      <c r="C7" s="85"/>
      <c r="D7" s="85"/>
      <c r="E7" s="85"/>
      <c r="F7" s="85"/>
      <c r="G7" s="85"/>
      <c r="H7" s="85"/>
      <c r="I7" s="85"/>
      <c r="J7" s="69"/>
      <c r="K7" s="76"/>
      <c r="L7" s="16" t="s">
        <v>15</v>
      </c>
      <c r="M7" s="17"/>
      <c r="N7" s="18"/>
      <c r="O7" s="19"/>
      <c r="P7" s="69"/>
      <c r="Q7" s="75"/>
      <c r="R7" s="75"/>
      <c r="S7" s="75"/>
      <c r="T7" s="75"/>
      <c r="U7" s="75"/>
      <c r="V7" s="75"/>
      <c r="W7" s="75"/>
      <c r="X7" s="75"/>
      <c r="Y7" s="75"/>
      <c r="Z7" s="75"/>
      <c r="AA7" s="75"/>
      <c r="AB7" s="75"/>
      <c r="AC7" s="76"/>
      <c r="AD7" s="10"/>
      <c r="AE7" s="10"/>
      <c r="AF7" s="3"/>
    </row>
    <row r="8" spans="1:49" ht="15.75" customHeight="1" x14ac:dyDescent="0.3">
      <c r="A8" s="20"/>
      <c r="B8" s="20"/>
      <c r="C8" s="20"/>
      <c r="D8" s="20"/>
      <c r="E8" s="20"/>
      <c r="F8" s="20"/>
      <c r="G8" s="20"/>
      <c r="H8" s="20"/>
      <c r="I8" s="20"/>
      <c r="J8" s="20"/>
      <c r="K8" s="20"/>
      <c r="L8" s="20"/>
      <c r="M8" s="20"/>
      <c r="N8" s="20"/>
      <c r="O8" s="20"/>
      <c r="P8" s="20"/>
      <c r="Q8" s="20"/>
      <c r="R8" s="20"/>
      <c r="S8" s="20"/>
      <c r="T8" s="20"/>
      <c r="U8" s="20"/>
      <c r="V8" s="21"/>
      <c r="W8" s="21"/>
      <c r="X8" s="21"/>
      <c r="Y8" s="22"/>
      <c r="Z8" s="21"/>
      <c r="AA8" s="10"/>
      <c r="AB8" s="10"/>
      <c r="AC8" s="10"/>
      <c r="AD8" s="10"/>
      <c r="AE8" s="10"/>
      <c r="AF8" s="10"/>
    </row>
    <row r="9" spans="1:49" ht="15.75" customHeight="1" x14ac:dyDescent="0.3">
      <c r="A9" s="23"/>
      <c r="B9" s="20"/>
      <c r="C9" s="20"/>
      <c r="D9" s="20"/>
      <c r="E9" s="20"/>
      <c r="F9" s="20"/>
      <c r="G9" s="20"/>
      <c r="H9" s="20"/>
      <c r="I9" s="20"/>
      <c r="J9" s="20"/>
      <c r="K9" s="20"/>
      <c r="L9" s="20"/>
      <c r="M9" s="20"/>
      <c r="N9" s="20"/>
      <c r="O9" s="20"/>
      <c r="P9" s="20"/>
      <c r="Q9" s="20"/>
      <c r="R9" s="20"/>
      <c r="S9" s="20"/>
      <c r="T9" s="20"/>
      <c r="U9" s="20"/>
      <c r="V9" s="21"/>
      <c r="W9" s="24"/>
      <c r="X9" s="24"/>
      <c r="Y9" s="25"/>
      <c r="Z9" s="26"/>
      <c r="AA9" s="10"/>
      <c r="AB9" s="10"/>
      <c r="AC9" s="10"/>
      <c r="AD9" s="10"/>
      <c r="AE9" s="10"/>
      <c r="AF9" s="10"/>
    </row>
    <row r="10" spans="1:49" ht="27" customHeight="1" x14ac:dyDescent="0.3">
      <c r="A10" s="89" t="s">
        <v>16</v>
      </c>
      <c r="B10" s="85"/>
      <c r="C10" s="85"/>
      <c r="D10" s="85"/>
      <c r="E10" s="90"/>
      <c r="F10" s="91" t="s">
        <v>17</v>
      </c>
      <c r="G10" s="92"/>
      <c r="H10" s="92"/>
      <c r="I10" s="92"/>
      <c r="J10" s="92"/>
      <c r="K10" s="92"/>
      <c r="L10" s="92"/>
      <c r="M10" s="92"/>
      <c r="N10" s="92"/>
      <c r="O10" s="92"/>
      <c r="P10" s="92"/>
      <c r="Q10" s="92"/>
      <c r="R10" s="92"/>
      <c r="S10" s="92"/>
      <c r="T10" s="92"/>
      <c r="U10" s="93"/>
      <c r="V10" s="27"/>
      <c r="W10" s="94" t="s">
        <v>18</v>
      </c>
      <c r="X10" s="71"/>
      <c r="Y10" s="71"/>
      <c r="Z10" s="72"/>
      <c r="AA10" s="10"/>
      <c r="AB10" s="95" t="s">
        <v>19</v>
      </c>
      <c r="AC10" s="72"/>
      <c r="AD10" s="10"/>
      <c r="AE10" s="10"/>
      <c r="AF10" s="10"/>
    </row>
    <row r="11" spans="1:49" ht="14.25" customHeight="1" x14ac:dyDescent="0.3">
      <c r="A11" s="96" t="s">
        <v>20</v>
      </c>
      <c r="B11" s="99" t="s">
        <v>21</v>
      </c>
      <c r="C11" s="96" t="s">
        <v>22</v>
      </c>
      <c r="D11" s="96" t="s">
        <v>23</v>
      </c>
      <c r="E11" s="99" t="s">
        <v>24</v>
      </c>
      <c r="F11" s="129" t="s">
        <v>25</v>
      </c>
      <c r="G11" s="130"/>
      <c r="H11" s="130"/>
      <c r="I11" s="131"/>
      <c r="J11" s="132" t="s">
        <v>26</v>
      </c>
      <c r="K11" s="130"/>
      <c r="L11" s="130"/>
      <c r="M11" s="130"/>
      <c r="N11" s="130"/>
      <c r="O11" s="130"/>
      <c r="P11" s="130"/>
      <c r="Q11" s="130"/>
      <c r="R11" s="130"/>
      <c r="S11" s="28"/>
      <c r="T11" s="132" t="s">
        <v>27</v>
      </c>
      <c r="U11" s="130"/>
      <c r="V11" s="27"/>
      <c r="W11" s="68"/>
      <c r="X11" s="73"/>
      <c r="Y11" s="73"/>
      <c r="Z11" s="74"/>
      <c r="AA11" s="10"/>
      <c r="AB11" s="68"/>
      <c r="AC11" s="74"/>
      <c r="AD11" s="29"/>
      <c r="AE11" s="29"/>
      <c r="AF11" s="29"/>
    </row>
    <row r="12" spans="1:49" ht="32.25" customHeight="1" x14ac:dyDescent="0.3">
      <c r="A12" s="97"/>
      <c r="B12" s="100"/>
      <c r="C12" s="97"/>
      <c r="D12" s="97"/>
      <c r="E12" s="100"/>
      <c r="F12" s="89" t="s">
        <v>28</v>
      </c>
      <c r="G12" s="85"/>
      <c r="H12" s="85"/>
      <c r="I12" s="90"/>
      <c r="J12" s="133" t="s">
        <v>29</v>
      </c>
      <c r="K12" s="135" t="s">
        <v>30</v>
      </c>
      <c r="L12" s="135" t="s">
        <v>31</v>
      </c>
      <c r="M12" s="135" t="s">
        <v>32</v>
      </c>
      <c r="N12" s="86" t="s">
        <v>33</v>
      </c>
      <c r="O12" s="88" t="s">
        <v>34</v>
      </c>
      <c r="P12" s="86" t="s">
        <v>35</v>
      </c>
      <c r="Q12" s="86" t="s">
        <v>36</v>
      </c>
      <c r="R12" s="86" t="s">
        <v>37</v>
      </c>
      <c r="S12" s="30"/>
      <c r="T12" s="88" t="s">
        <v>38</v>
      </c>
      <c r="U12" s="86" t="s">
        <v>39</v>
      </c>
      <c r="V12" s="31"/>
      <c r="W12" s="69"/>
      <c r="X12" s="75"/>
      <c r="Y12" s="75"/>
      <c r="Z12" s="76"/>
      <c r="AA12" s="29"/>
      <c r="AB12" s="69"/>
      <c r="AC12" s="76"/>
      <c r="AD12" s="29"/>
      <c r="AE12" s="10"/>
      <c r="AF12" s="29"/>
    </row>
    <row r="13" spans="1:49" ht="74.25" customHeight="1" x14ac:dyDescent="0.3">
      <c r="A13" s="98"/>
      <c r="B13" s="101"/>
      <c r="C13" s="98"/>
      <c r="D13" s="98"/>
      <c r="E13" s="101"/>
      <c r="F13" s="9" t="s">
        <v>40</v>
      </c>
      <c r="G13" s="32" t="s">
        <v>41</v>
      </c>
      <c r="H13" s="33"/>
      <c r="I13" s="34" t="s">
        <v>42</v>
      </c>
      <c r="J13" s="134"/>
      <c r="K13" s="87"/>
      <c r="L13" s="87"/>
      <c r="M13" s="87"/>
      <c r="N13" s="87"/>
      <c r="O13" s="87"/>
      <c r="P13" s="87"/>
      <c r="Q13" s="87"/>
      <c r="R13" s="87"/>
      <c r="S13" s="35"/>
      <c r="T13" s="87"/>
      <c r="U13" s="87"/>
      <c r="V13" s="31"/>
      <c r="W13" s="36" t="s">
        <v>43</v>
      </c>
      <c r="X13" s="37" t="s">
        <v>44</v>
      </c>
      <c r="Y13" s="37" t="s">
        <v>45</v>
      </c>
      <c r="Z13" s="38" t="s">
        <v>46</v>
      </c>
      <c r="AA13" s="29"/>
      <c r="AB13" s="39" t="s">
        <v>47</v>
      </c>
      <c r="AC13" s="40" t="s">
        <v>48</v>
      </c>
      <c r="AD13" s="29"/>
      <c r="AE13" s="10"/>
      <c r="AF13" s="29"/>
    </row>
    <row r="14" spans="1:49" ht="120" customHeight="1" x14ac:dyDescent="0.3">
      <c r="A14" s="118"/>
      <c r="B14" s="119" t="s">
        <v>49</v>
      </c>
      <c r="C14" s="120" t="s">
        <v>50</v>
      </c>
      <c r="D14" s="117" t="s">
        <v>51</v>
      </c>
      <c r="E14" s="117" t="s">
        <v>52</v>
      </c>
      <c r="F14" s="96" t="s">
        <v>53</v>
      </c>
      <c r="G14" s="88" t="s">
        <v>54</v>
      </c>
      <c r="H14" s="115" t="str">
        <f>+CONCATENATE(F14," - ",G14)</f>
        <v>BAJA - MAYOR</v>
      </c>
      <c r="I14" s="116" t="str">
        <f>+VLOOKUP(H14,Datos!D3:E27,2,FALSE)</f>
        <v>ALTO</v>
      </c>
      <c r="J14" s="117" t="s">
        <v>55</v>
      </c>
      <c r="K14" s="41" t="s">
        <v>56</v>
      </c>
      <c r="L14" s="42" t="s">
        <v>57</v>
      </c>
      <c r="M14" s="43">
        <f>IF(L14="ASIGNADO",15,IF(L14="NO ASIGNADO",0,""))</f>
        <v>15</v>
      </c>
      <c r="N14" s="102">
        <f>SUM(M14:M20)</f>
        <v>100</v>
      </c>
      <c r="O14" s="104" t="s">
        <v>58</v>
      </c>
      <c r="P14" s="111">
        <f>IF(P17="DÉBIL",0,IF(P17="MODERADO",50,IF(P17="FUERTE",100,"")))</f>
        <v>100</v>
      </c>
      <c r="Q14" s="112" t="s">
        <v>59</v>
      </c>
      <c r="R14" s="112" t="str">
        <f>IF(AND(F14="MUY BAJA",Q17=2),"MUY BAJA",IF(AND(F14="BAJA",Q17=2),"MUY BAJA",IF(AND(F14="MEDIA",Q17=2),"MUY BAJA",IF(AND(F14="ALTA",Q17=2),"BAJA",IF(AND(F14="MUY ALTA",Q17=2),"MEDIA",IF(AND(F14="MUY BAJA",Q17=1),"MUY BAJA",IF(AND(F14="BAJA",Q17=1),"MUY BAJA",IF(AND(F14="MEDIA",Q17=1),"BAJA",IF(AND(F14="ALTA",Q17=1),"MEDIA",IF(AND(F14="MUY ALTA",Q17=1),"ALTA",F14))))))))))</f>
        <v>MUY BAJA</v>
      </c>
      <c r="S14" s="113" t="str">
        <f>+CONCATENATE(R14," - ",G14)</f>
        <v>MUY BAJA - MAYOR</v>
      </c>
      <c r="T14" s="114" t="str">
        <f>+VLOOKUP(S14,Datos!$D$3:$E$17,2,FALSE)</f>
        <v>ALTO</v>
      </c>
      <c r="U14" s="125" t="s">
        <v>60</v>
      </c>
      <c r="V14" s="44"/>
      <c r="W14" s="127">
        <v>46157</v>
      </c>
      <c r="X14" s="128" t="s">
        <v>61</v>
      </c>
      <c r="Y14" s="128" t="s">
        <v>62</v>
      </c>
      <c r="Z14" s="136"/>
      <c r="AA14" s="10"/>
      <c r="AB14" s="128" t="s">
        <v>63</v>
      </c>
      <c r="AC14" s="136"/>
      <c r="AD14" s="10"/>
      <c r="AE14" s="10"/>
      <c r="AF14" s="10"/>
    </row>
    <row r="15" spans="1:49" ht="123" customHeight="1" x14ac:dyDescent="0.3">
      <c r="A15" s="97"/>
      <c r="B15" s="105"/>
      <c r="C15" s="105"/>
      <c r="D15" s="105"/>
      <c r="E15" s="105"/>
      <c r="F15" s="97"/>
      <c r="G15" s="105"/>
      <c r="H15" s="105"/>
      <c r="I15" s="105"/>
      <c r="J15" s="105"/>
      <c r="K15" s="45" t="s">
        <v>64</v>
      </c>
      <c r="L15" s="46" t="s">
        <v>65</v>
      </c>
      <c r="M15" s="47">
        <f>IF(L15="ADECUADO",15,IF(L15="INADECUADO",0,""))</f>
        <v>15</v>
      </c>
      <c r="N15" s="103"/>
      <c r="O15" s="105"/>
      <c r="P15" s="105"/>
      <c r="Q15" s="87"/>
      <c r="R15" s="105"/>
      <c r="S15" s="105"/>
      <c r="T15" s="105"/>
      <c r="U15" s="126"/>
      <c r="V15" s="44"/>
      <c r="W15" s="105"/>
      <c r="X15" s="105"/>
      <c r="Y15" s="105"/>
      <c r="Z15" s="126"/>
      <c r="AA15" s="10"/>
      <c r="AB15" s="105"/>
      <c r="AC15" s="126"/>
      <c r="AD15" s="10"/>
      <c r="AE15" s="10"/>
      <c r="AF15" s="10"/>
    </row>
    <row r="16" spans="1:49" ht="120" customHeight="1" x14ac:dyDescent="0.3">
      <c r="A16" s="97"/>
      <c r="B16" s="105"/>
      <c r="C16" s="105"/>
      <c r="D16" s="105"/>
      <c r="E16" s="105"/>
      <c r="F16" s="97"/>
      <c r="G16" s="105"/>
      <c r="H16" s="105"/>
      <c r="I16" s="105"/>
      <c r="J16" s="105"/>
      <c r="K16" s="48" t="s">
        <v>66</v>
      </c>
      <c r="L16" s="46" t="s">
        <v>67</v>
      </c>
      <c r="M16" s="47">
        <f>IF(L16="OPORTUNA",15,IF(L16="INOPORTUNA",0,""))</f>
        <v>15</v>
      </c>
      <c r="N16" s="103"/>
      <c r="O16" s="105"/>
      <c r="P16" s="87"/>
      <c r="Q16" s="49" t="s">
        <v>68</v>
      </c>
      <c r="R16" s="105"/>
      <c r="S16" s="105"/>
      <c r="T16" s="105"/>
      <c r="U16" s="126"/>
      <c r="V16" s="44"/>
      <c r="W16" s="105"/>
      <c r="X16" s="105"/>
      <c r="Y16" s="105"/>
      <c r="Z16" s="126"/>
      <c r="AA16" s="10"/>
      <c r="AB16" s="105"/>
      <c r="AC16" s="126"/>
      <c r="AD16" s="10"/>
      <c r="AE16" s="10"/>
      <c r="AF16" s="10"/>
    </row>
    <row r="17" spans="1:32" ht="100.5" customHeight="1" x14ac:dyDescent="0.3">
      <c r="A17" s="97"/>
      <c r="B17" s="105"/>
      <c r="C17" s="105"/>
      <c r="D17" s="105"/>
      <c r="E17" s="105"/>
      <c r="F17" s="97"/>
      <c r="G17" s="105"/>
      <c r="H17" s="105"/>
      <c r="I17" s="105"/>
      <c r="J17" s="105"/>
      <c r="K17" s="45" t="s">
        <v>69</v>
      </c>
      <c r="L17" s="46" t="s">
        <v>70</v>
      </c>
      <c r="M17" s="47">
        <f>IF(L17="PREVENIR",15,IF(L17="DETECTAR",10,IF(L17="NO ES UN CONTROL",0,"")))</f>
        <v>15</v>
      </c>
      <c r="N17" s="107" t="str">
        <f>IF(N14&lt;86,"DÉBIL",IF(N14&lt;96,"MODERADO",IF(N14&lt;101,"FUERTE","")))</f>
        <v>FUERTE</v>
      </c>
      <c r="O17" s="105"/>
      <c r="P17" s="109" t="str">
        <f>IF(AND(N17="FUERTE",O14="FUERTE (SIEMPRE SE EJECUTA)"),"FUERTE",IF(OR(N17="DÉBIL",O14="DÉBIL (NO SE EJECUTA)"),"DÉBIL",IF(OR(N17="MODERADO",O14="MODERADO (ALGUNAS VECES)"),"MODERADO")))</f>
        <v>FUERTE</v>
      </c>
      <c r="Q17" s="110">
        <f>IF(AND($P$17="FUERTE",$Q$14="DIRECTAMENTE"),2,IF(AND($P$17="FUERTE",$Q$14="DIRECTAMENTE"),2,IF(AND($P$17="FUERTE",$Q$14="DIRECTAMENTE"),2,IF(AND($P$17="FUERTE",$Q$14="NO DISMINUYE"),0,IF(AND($P$17="MODERADO",$Q$14="DIRECTAMENTE"),1,IF(AND($P$17="MODERADO",$Q$14="DIRECTAMENTE"),1,IF(AND($P$17="MODERADO",$Q$14="DIRECTAMENTE"),1,IF(AND($P$17="MODERADO",$Q$14="NO DISMINUYE"),0,"N/A"))))))))</f>
        <v>2</v>
      </c>
      <c r="R17" s="105"/>
      <c r="S17" s="105"/>
      <c r="T17" s="105"/>
      <c r="U17" s="121" t="s">
        <v>71</v>
      </c>
      <c r="V17" s="50"/>
      <c r="W17" s="105"/>
      <c r="X17" s="105"/>
      <c r="Y17" s="105"/>
      <c r="Z17" s="126"/>
      <c r="AA17" s="10"/>
      <c r="AB17" s="105"/>
      <c r="AC17" s="126"/>
      <c r="AD17" s="10"/>
      <c r="AE17" s="10"/>
      <c r="AF17" s="10"/>
    </row>
    <row r="18" spans="1:32" ht="100.5" customHeight="1" x14ac:dyDescent="0.3">
      <c r="A18" s="97"/>
      <c r="B18" s="105"/>
      <c r="C18" s="105"/>
      <c r="D18" s="105"/>
      <c r="E18" s="105"/>
      <c r="F18" s="97"/>
      <c r="G18" s="105"/>
      <c r="H18" s="105"/>
      <c r="I18" s="105"/>
      <c r="J18" s="105"/>
      <c r="K18" s="45" t="s">
        <v>72</v>
      </c>
      <c r="L18" s="46" t="s">
        <v>73</v>
      </c>
      <c r="M18" s="47">
        <f>IF(L18="CONFIABLE",15,IF(L18="NO CONFIABLE",0,""))</f>
        <v>15</v>
      </c>
      <c r="N18" s="103"/>
      <c r="O18" s="105"/>
      <c r="P18" s="105"/>
      <c r="Q18" s="105"/>
      <c r="R18" s="105"/>
      <c r="S18" s="105"/>
      <c r="T18" s="105"/>
      <c r="U18" s="122"/>
      <c r="V18" s="50"/>
      <c r="W18" s="105"/>
      <c r="X18" s="105"/>
      <c r="Y18" s="105"/>
      <c r="Z18" s="126"/>
      <c r="AA18" s="10"/>
      <c r="AB18" s="105"/>
      <c r="AC18" s="126"/>
      <c r="AD18" s="10"/>
      <c r="AE18" s="10"/>
      <c r="AF18" s="10"/>
    </row>
    <row r="19" spans="1:32" ht="100.5" customHeight="1" x14ac:dyDescent="0.3">
      <c r="A19" s="97"/>
      <c r="B19" s="105"/>
      <c r="C19" s="105"/>
      <c r="D19" s="105"/>
      <c r="E19" s="105"/>
      <c r="F19" s="97"/>
      <c r="G19" s="105"/>
      <c r="H19" s="105"/>
      <c r="I19" s="105"/>
      <c r="J19" s="105"/>
      <c r="K19" s="45" t="s">
        <v>74</v>
      </c>
      <c r="L19" s="46" t="s">
        <v>75</v>
      </c>
      <c r="M19" s="47">
        <f>IF(L19="SE INVESTIGAN Y RESUELVEN OPORTUNAMENTE",15,IF(L19="NO SE INVESTIGAN,  NI  RESUELVEN OPORTUNAMENTE",0,""))</f>
        <v>15</v>
      </c>
      <c r="N19" s="103"/>
      <c r="O19" s="105"/>
      <c r="P19" s="105"/>
      <c r="Q19" s="105"/>
      <c r="R19" s="105"/>
      <c r="S19" s="105"/>
      <c r="T19" s="105"/>
      <c r="U19" s="123" t="s">
        <v>76</v>
      </c>
      <c r="V19" s="44"/>
      <c r="W19" s="105"/>
      <c r="X19" s="105"/>
      <c r="Y19" s="105"/>
      <c r="Z19" s="126"/>
      <c r="AA19" s="10"/>
      <c r="AB19" s="105"/>
      <c r="AC19" s="126"/>
      <c r="AD19" s="10"/>
      <c r="AE19" s="10"/>
      <c r="AF19" s="10"/>
    </row>
    <row r="20" spans="1:32" ht="149.25" customHeight="1" x14ac:dyDescent="0.3">
      <c r="A20" s="98"/>
      <c r="B20" s="106"/>
      <c r="C20" s="106"/>
      <c r="D20" s="106"/>
      <c r="E20" s="106"/>
      <c r="F20" s="98"/>
      <c r="G20" s="106"/>
      <c r="H20" s="106"/>
      <c r="I20" s="106"/>
      <c r="J20" s="106"/>
      <c r="K20" s="51" t="s">
        <v>77</v>
      </c>
      <c r="L20" s="52" t="s">
        <v>78</v>
      </c>
      <c r="M20" s="53">
        <f>IF(L20="COMPLETA",10,IF(L20="INCOMPLETA",5,IF(L20="NO EXISTE",0,"")))</f>
        <v>10</v>
      </c>
      <c r="N20" s="108"/>
      <c r="O20" s="106"/>
      <c r="P20" s="106"/>
      <c r="Q20" s="106"/>
      <c r="R20" s="106"/>
      <c r="S20" s="106"/>
      <c r="T20" s="106"/>
      <c r="U20" s="124"/>
      <c r="V20" s="44"/>
      <c r="W20" s="106"/>
      <c r="X20" s="106"/>
      <c r="Y20" s="106"/>
      <c r="Z20" s="124"/>
      <c r="AA20" s="10"/>
      <c r="AB20" s="106"/>
      <c r="AC20" s="124"/>
      <c r="AD20" s="10"/>
      <c r="AE20" s="10"/>
      <c r="AF20" s="10"/>
    </row>
    <row r="21" spans="1:32" ht="68.25" customHeight="1" x14ac:dyDescent="0.3">
      <c r="A21" s="118"/>
      <c r="B21" s="119" t="s">
        <v>79</v>
      </c>
      <c r="C21" s="120" t="s">
        <v>80</v>
      </c>
      <c r="D21" s="117" t="s">
        <v>81</v>
      </c>
      <c r="E21" s="117" t="s">
        <v>52</v>
      </c>
      <c r="F21" s="96" t="s">
        <v>53</v>
      </c>
      <c r="G21" s="88" t="s">
        <v>82</v>
      </c>
      <c r="H21" s="115" t="str">
        <f>+CONCATENATE(F21," - ",G21)</f>
        <v>BAJA - MODERADO</v>
      </c>
      <c r="I21" s="116" t="str">
        <f>+VLOOKUP(H21,Datos!D10:E34,2,FALSE)</f>
        <v>MODERADO</v>
      </c>
      <c r="J21" s="117" t="s">
        <v>83</v>
      </c>
      <c r="K21" s="41" t="s">
        <v>56</v>
      </c>
      <c r="L21" s="42" t="s">
        <v>57</v>
      </c>
      <c r="M21" s="43">
        <f>IF(L21="ASIGNADO",15,IF(L21="NO ASIGNADO",0,""))</f>
        <v>15</v>
      </c>
      <c r="N21" s="102">
        <f>SUM(M21:M27)</f>
        <v>100</v>
      </c>
      <c r="O21" s="104" t="s">
        <v>58</v>
      </c>
      <c r="P21" s="111">
        <f>IF(P24="DÉBIL",0,IF(P24="MODERADO",50,IF(P24="FUERTE",100,"")))</f>
        <v>100</v>
      </c>
      <c r="Q21" s="112" t="s">
        <v>59</v>
      </c>
      <c r="R21" s="112" t="str">
        <f>IF(AND(F21="MUY BAJA",Q24=2),"MUY BAJA",IF(AND(F21="BAJA",Q24=2),"MUY BAJA",IF(AND(F21="MEDIA",Q24=2),"MUY BAJA",IF(AND(F21="ALTA",Q24=2),"BAJA",IF(AND(F21="MUY ALTA",Q24=2),"MEDIA",IF(AND(F21="MUY BAJA",Q24=1),"MUY BAJA",IF(AND(F21="BAJA",Q24=1),"MUY BAJA",IF(AND(F21="MEDIA",Q24=1),"BAJA",IF(AND(F21="ALTA",Q24=1),"MEDIA",IF(AND(F21="MUY ALTA",Q24=1),"ALTA",F21))))))))))</f>
        <v>MUY BAJA</v>
      </c>
      <c r="S21" s="113" t="str">
        <f>+CONCATENATE(R21," - ",G21)</f>
        <v>MUY BAJA - MODERADO</v>
      </c>
      <c r="T21" s="114" t="str">
        <f>+VLOOKUP(S21,Datos!$D$3:$E$17,2,FALSE)</f>
        <v>MODERADO</v>
      </c>
      <c r="U21" s="125" t="s">
        <v>84</v>
      </c>
      <c r="V21" s="44"/>
      <c r="W21" s="127">
        <v>46157</v>
      </c>
      <c r="X21" s="128" t="s">
        <v>85</v>
      </c>
      <c r="Y21" s="128" t="s">
        <v>86</v>
      </c>
      <c r="Z21" s="136"/>
      <c r="AA21" s="10"/>
      <c r="AB21" s="128" t="s">
        <v>63</v>
      </c>
      <c r="AC21" s="136"/>
      <c r="AD21" s="10"/>
      <c r="AE21" s="10"/>
      <c r="AF21" s="10"/>
    </row>
    <row r="22" spans="1:32" ht="81" customHeight="1" x14ac:dyDescent="0.3">
      <c r="A22" s="97"/>
      <c r="B22" s="105"/>
      <c r="C22" s="105"/>
      <c r="D22" s="105"/>
      <c r="E22" s="105"/>
      <c r="F22" s="97"/>
      <c r="G22" s="105"/>
      <c r="H22" s="105"/>
      <c r="I22" s="105"/>
      <c r="J22" s="105"/>
      <c r="K22" s="45" t="s">
        <v>64</v>
      </c>
      <c r="L22" s="46" t="s">
        <v>65</v>
      </c>
      <c r="M22" s="47">
        <f>IF(L22="ADECUADO",15,IF(L22="INADECUADO",0,""))</f>
        <v>15</v>
      </c>
      <c r="N22" s="103"/>
      <c r="O22" s="105"/>
      <c r="P22" s="105"/>
      <c r="Q22" s="87"/>
      <c r="R22" s="105"/>
      <c r="S22" s="105"/>
      <c r="T22" s="105"/>
      <c r="U22" s="126"/>
      <c r="V22" s="44"/>
      <c r="W22" s="105"/>
      <c r="X22" s="105"/>
      <c r="Y22" s="105"/>
      <c r="Z22" s="126"/>
      <c r="AA22" s="10"/>
      <c r="AB22" s="105"/>
      <c r="AC22" s="126"/>
      <c r="AD22" s="3"/>
      <c r="AE22" s="3"/>
      <c r="AF22" s="3"/>
    </row>
    <row r="23" spans="1:32" ht="72" customHeight="1" x14ac:dyDescent="0.3">
      <c r="A23" s="97"/>
      <c r="B23" s="105"/>
      <c r="C23" s="105"/>
      <c r="D23" s="105"/>
      <c r="E23" s="105"/>
      <c r="F23" s="97"/>
      <c r="G23" s="105"/>
      <c r="H23" s="105"/>
      <c r="I23" s="105"/>
      <c r="J23" s="105"/>
      <c r="K23" s="48" t="s">
        <v>66</v>
      </c>
      <c r="L23" s="46" t="s">
        <v>67</v>
      </c>
      <c r="M23" s="47">
        <f>IF(L23="OPORTUNA",15,IF(L23="INOPORTUNA",0,""))</f>
        <v>15</v>
      </c>
      <c r="N23" s="103"/>
      <c r="O23" s="105"/>
      <c r="P23" s="87"/>
      <c r="Q23" s="49" t="s">
        <v>68</v>
      </c>
      <c r="R23" s="105"/>
      <c r="S23" s="105"/>
      <c r="T23" s="105"/>
      <c r="U23" s="126"/>
      <c r="V23" s="44"/>
      <c r="W23" s="105"/>
      <c r="X23" s="105"/>
      <c r="Y23" s="105"/>
      <c r="Z23" s="126"/>
      <c r="AA23" s="10"/>
      <c r="AB23" s="105"/>
      <c r="AC23" s="126"/>
      <c r="AD23" s="3"/>
      <c r="AE23" s="3"/>
      <c r="AF23" s="3"/>
    </row>
    <row r="24" spans="1:32" ht="58.5" customHeight="1" x14ac:dyDescent="0.3">
      <c r="A24" s="97"/>
      <c r="B24" s="105"/>
      <c r="C24" s="105"/>
      <c r="D24" s="105"/>
      <c r="E24" s="105"/>
      <c r="F24" s="97"/>
      <c r="G24" s="105"/>
      <c r="H24" s="105"/>
      <c r="I24" s="105"/>
      <c r="J24" s="105"/>
      <c r="K24" s="45" t="s">
        <v>69</v>
      </c>
      <c r="L24" s="46" t="s">
        <v>70</v>
      </c>
      <c r="M24" s="47">
        <f>IF(L24="PREVENIR",15,IF(L24="DETECTAR",10,IF(L24="NO ES UN CONTROL",0,"")))</f>
        <v>15</v>
      </c>
      <c r="N24" s="107" t="str">
        <f>IF(N21&lt;86,"DÉBIL",IF(N21&lt;96,"MODERADO",IF(N21&lt;101,"FUERTE","")))</f>
        <v>FUERTE</v>
      </c>
      <c r="O24" s="105"/>
      <c r="P24" s="109" t="str">
        <f>IF(AND(N24="FUERTE",O21="FUERTE (SIEMPRE SE EJECUTA)"),"FUERTE",IF(OR(N24="DÉBIL",O21="DÉBIL (NO SE EJECUTA)"),"DÉBIL",IF(OR(N24="MODERADO",O21="MODERADO (ALGUNAS VECES)"),"MODERADO")))</f>
        <v>FUERTE</v>
      </c>
      <c r="Q24" s="110">
        <f>IF(AND($P$17="FUERTE",$Q$14="DIRECTAMENTE"),2,IF(AND($P$17="FUERTE",$Q$14="DIRECTAMENTE"),2,IF(AND($P$17="FUERTE",$Q$14="DIRECTAMENTE"),2,IF(AND($P$17="FUERTE",$Q$14="NO DISMINUYE"),0,IF(AND($P$17="MODERADO",$Q$14="DIRECTAMENTE"),1,IF(AND($P$17="MODERADO",$Q$14="DIRECTAMENTE"),1,IF(AND($P$17="MODERADO",$Q$14="DIRECTAMENTE"),1,IF(AND($P$17="MODERADO",$Q$14="NO DISMINUYE"),0,"N/A"))))))))</f>
        <v>2</v>
      </c>
      <c r="R24" s="105"/>
      <c r="S24" s="105"/>
      <c r="T24" s="105"/>
      <c r="U24" s="121" t="s">
        <v>71</v>
      </c>
      <c r="V24" s="50"/>
      <c r="W24" s="105"/>
      <c r="X24" s="105"/>
      <c r="Y24" s="105"/>
      <c r="Z24" s="126"/>
      <c r="AA24" s="10"/>
      <c r="AB24" s="105"/>
      <c r="AC24" s="126"/>
      <c r="AD24" s="3"/>
      <c r="AE24" s="3"/>
      <c r="AF24" s="3"/>
    </row>
    <row r="25" spans="1:32" ht="74.25" customHeight="1" x14ac:dyDescent="0.3">
      <c r="A25" s="97"/>
      <c r="B25" s="105"/>
      <c r="C25" s="105"/>
      <c r="D25" s="105"/>
      <c r="E25" s="105"/>
      <c r="F25" s="97"/>
      <c r="G25" s="105"/>
      <c r="H25" s="105"/>
      <c r="I25" s="105"/>
      <c r="J25" s="105"/>
      <c r="K25" s="45" t="s">
        <v>72</v>
      </c>
      <c r="L25" s="46" t="s">
        <v>73</v>
      </c>
      <c r="M25" s="47">
        <f>IF(L25="CONFIABLE",15,IF(L25="NO CONFIABLE",0,""))</f>
        <v>15</v>
      </c>
      <c r="N25" s="103"/>
      <c r="O25" s="105"/>
      <c r="P25" s="105"/>
      <c r="Q25" s="105"/>
      <c r="R25" s="105"/>
      <c r="S25" s="105"/>
      <c r="T25" s="105"/>
      <c r="U25" s="122"/>
      <c r="V25" s="50"/>
      <c r="W25" s="105"/>
      <c r="X25" s="105"/>
      <c r="Y25" s="105"/>
      <c r="Z25" s="126"/>
      <c r="AA25" s="10"/>
      <c r="AB25" s="105"/>
      <c r="AC25" s="126"/>
      <c r="AD25" s="3"/>
      <c r="AE25" s="3"/>
      <c r="AF25" s="3"/>
    </row>
    <row r="26" spans="1:32" ht="118.5" customHeight="1" x14ac:dyDescent="0.3">
      <c r="A26" s="97"/>
      <c r="B26" s="105"/>
      <c r="C26" s="105"/>
      <c r="D26" s="105"/>
      <c r="E26" s="105"/>
      <c r="F26" s="97"/>
      <c r="G26" s="105"/>
      <c r="H26" s="105"/>
      <c r="I26" s="105"/>
      <c r="J26" s="105"/>
      <c r="K26" s="45" t="s">
        <v>74</v>
      </c>
      <c r="L26" s="46" t="s">
        <v>75</v>
      </c>
      <c r="M26" s="47">
        <f>IF(L26="SE INVESTIGAN Y RESUELVEN OPORTUNAMENTE",15,IF(L26="NO SE INVESTIGAN,  NI  RESUELVEN OPORTUNAMENTE",0,""))</f>
        <v>15</v>
      </c>
      <c r="N26" s="103"/>
      <c r="O26" s="105"/>
      <c r="P26" s="105"/>
      <c r="Q26" s="105"/>
      <c r="R26" s="105"/>
      <c r="S26" s="105"/>
      <c r="T26" s="105"/>
      <c r="U26" s="123" t="s">
        <v>76</v>
      </c>
      <c r="V26" s="44"/>
      <c r="W26" s="105"/>
      <c r="X26" s="105"/>
      <c r="Y26" s="105"/>
      <c r="Z26" s="126"/>
      <c r="AA26" s="10"/>
      <c r="AB26" s="105"/>
      <c r="AC26" s="126"/>
      <c r="AD26" s="3"/>
      <c r="AE26" s="3"/>
      <c r="AF26" s="3"/>
    </row>
    <row r="27" spans="1:32" ht="165" customHeight="1" x14ac:dyDescent="0.3">
      <c r="A27" s="98"/>
      <c r="B27" s="106"/>
      <c r="C27" s="106"/>
      <c r="D27" s="106"/>
      <c r="E27" s="106"/>
      <c r="F27" s="98"/>
      <c r="G27" s="106"/>
      <c r="H27" s="106"/>
      <c r="I27" s="106"/>
      <c r="J27" s="106"/>
      <c r="K27" s="51" t="s">
        <v>77</v>
      </c>
      <c r="L27" s="52" t="s">
        <v>78</v>
      </c>
      <c r="M27" s="53">
        <f>IF(L27="COMPLETA",10,IF(L27="INCOMPLETA",5,IF(L27="NO EXISTE",0,"")))</f>
        <v>10</v>
      </c>
      <c r="N27" s="108"/>
      <c r="O27" s="106"/>
      <c r="P27" s="106"/>
      <c r="Q27" s="106"/>
      <c r="R27" s="106"/>
      <c r="S27" s="106"/>
      <c r="T27" s="106"/>
      <c r="U27" s="124"/>
      <c r="V27" s="44"/>
      <c r="W27" s="106"/>
      <c r="X27" s="106"/>
      <c r="Y27" s="106"/>
      <c r="Z27" s="124"/>
      <c r="AA27" s="10"/>
      <c r="AB27" s="106"/>
      <c r="AC27" s="124"/>
      <c r="AD27" s="3"/>
      <c r="AE27" s="3"/>
      <c r="AF27" s="3"/>
    </row>
    <row r="28" spans="1:32" ht="14.25" customHeight="1" x14ac:dyDescent="0.3">
      <c r="A28" s="4"/>
      <c r="B28" s="4"/>
      <c r="C28" s="4"/>
      <c r="D28" s="4"/>
      <c r="E28" s="4"/>
      <c r="F28" s="4"/>
      <c r="G28" s="4"/>
      <c r="H28" s="4"/>
      <c r="I28" s="4"/>
      <c r="J28" s="4"/>
      <c r="K28" s="4"/>
      <c r="L28" s="4"/>
      <c r="M28" s="4"/>
      <c r="N28" s="4"/>
      <c r="O28" s="4"/>
      <c r="P28" s="4"/>
      <c r="Q28" s="4"/>
      <c r="R28" s="4"/>
      <c r="S28" s="4"/>
      <c r="T28" s="4"/>
      <c r="U28" s="4"/>
      <c r="V28" s="3"/>
      <c r="W28" s="3"/>
      <c r="X28" s="3"/>
      <c r="Y28" s="3"/>
      <c r="Z28" s="3"/>
      <c r="AA28" s="3"/>
      <c r="AB28" s="3"/>
      <c r="AC28" s="3"/>
      <c r="AD28" s="3"/>
      <c r="AE28" s="3"/>
      <c r="AF28" s="3"/>
    </row>
    <row r="29" spans="1:32" ht="14.25" customHeight="1" x14ac:dyDescent="0.3">
      <c r="A29" s="4"/>
      <c r="B29" s="4"/>
      <c r="C29" s="4"/>
      <c r="D29" s="4"/>
      <c r="E29" s="4"/>
      <c r="F29" s="4"/>
      <c r="G29" s="4"/>
      <c r="H29" s="4"/>
      <c r="I29" s="4"/>
      <c r="J29" s="4"/>
      <c r="K29" s="4"/>
      <c r="L29" s="4"/>
      <c r="M29" s="4"/>
      <c r="N29" s="4"/>
      <c r="O29" s="4"/>
      <c r="P29" s="4"/>
      <c r="Q29" s="4"/>
      <c r="R29" s="4"/>
      <c r="S29" s="4"/>
      <c r="T29" s="4"/>
      <c r="U29" s="4"/>
      <c r="V29" s="3"/>
      <c r="W29" s="3"/>
      <c r="X29" s="3"/>
      <c r="Y29" s="3"/>
      <c r="Z29" s="3"/>
      <c r="AA29" s="3"/>
      <c r="AB29" s="3"/>
      <c r="AC29" s="3"/>
      <c r="AD29" s="3"/>
      <c r="AE29" s="3"/>
      <c r="AF29" s="3"/>
    </row>
    <row r="30" spans="1:32"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row>
    <row r="31" spans="1:32"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row>
    <row r="32" spans="1:32"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row>
    <row r="33" spans="1:32"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4" spans="1:32"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2"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2"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2"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2"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2"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2"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2"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2"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2"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2"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2"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2"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2"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32"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2"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1:32"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1:32"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row r="61" spans="1:32"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2" spans="1:32"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row>
    <row r="63" spans="1:32"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4" spans="1:32"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1:32"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row>
    <row r="66" spans="1:32"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1:32"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1:32"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1:32"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2"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2"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2"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1:32"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2"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1:32"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1:32"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1:32"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2"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2"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2"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1:32"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2"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2"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2"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2"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1:32"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1:32"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1:32"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1:32"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1:32"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1:32"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1:32"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row>
    <row r="154" spans="1:32"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row>
    <row r="155" spans="1:32"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row>
    <row r="156" spans="1:32"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row>
    <row r="157" spans="1:32"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row>
    <row r="158" spans="1:32"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row>
    <row r="159" spans="1:32"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row>
    <row r="160" spans="1:32"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row>
    <row r="161" spans="1:32"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row>
    <row r="162" spans="1:32"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row>
    <row r="163" spans="1:32"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row>
    <row r="164" spans="1:32"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row>
    <row r="165" spans="1:32"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row>
    <row r="166" spans="1:32"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row>
    <row r="167" spans="1:32"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68" spans="1:32"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row>
    <row r="169" spans="1:32"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row>
    <row r="170" spans="1:32"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row>
    <row r="171" spans="1:32"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row>
    <row r="172" spans="1:32"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row>
    <row r="173" spans="1:32"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row>
    <row r="174" spans="1:32"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row>
    <row r="175" spans="1:32"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row>
    <row r="176" spans="1:32"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row>
    <row r="177" spans="1:32"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row>
    <row r="178" spans="1:32"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row>
    <row r="179" spans="1:32"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row>
    <row r="180" spans="1:32"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row>
    <row r="181" spans="1:32"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row>
    <row r="182" spans="1:32"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row>
    <row r="183" spans="1:32"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row>
    <row r="184" spans="1:32"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row>
    <row r="185" spans="1:32"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row>
    <row r="186" spans="1:32"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row>
    <row r="187" spans="1:32"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row>
    <row r="188" spans="1:32"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row>
    <row r="189" spans="1:32"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0" spans="1:32"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row>
    <row r="191" spans="1:32"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row>
    <row r="192" spans="1:32"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row>
    <row r="193" spans="1:32"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4" spans="1:32"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row>
    <row r="195" spans="1:32"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row>
    <row r="196" spans="1:32"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row>
    <row r="197" spans="1:32"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row>
    <row r="198" spans="1:32"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row>
    <row r="199" spans="1:32"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row>
    <row r="200" spans="1:32"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row>
    <row r="201" spans="1:32"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row>
    <row r="202" spans="1:32"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row>
    <row r="203" spans="1:32"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row>
    <row r="204" spans="1:32"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row>
    <row r="205" spans="1:32"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row>
    <row r="206" spans="1:32"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row>
    <row r="207" spans="1:32"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row>
    <row r="208" spans="1:32"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row>
    <row r="209" spans="1:32"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row>
    <row r="210" spans="1:32"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row>
    <row r="211" spans="1:32"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row>
    <row r="212" spans="1:32"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row>
    <row r="213" spans="1:32"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row>
    <row r="214" spans="1:32"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row>
    <row r="215" spans="1:32"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row>
    <row r="216" spans="1:32"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row>
    <row r="217" spans="1:32"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row>
    <row r="218" spans="1:32"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row>
    <row r="219" spans="1:32"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row>
    <row r="220" spans="1:32"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row>
    <row r="221" spans="1:32"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row>
    <row r="222" spans="1:32"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row>
    <row r="223" spans="1:32"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row>
    <row r="224" spans="1:32"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row>
    <row r="225" spans="1:32"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row>
    <row r="226" spans="1:32"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row>
    <row r="227" spans="1:32"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row>
    <row r="228" spans="1:32" ht="15.75" customHeight="1" x14ac:dyDescent="0.3"/>
    <row r="229" spans="1:32" ht="15.75" customHeight="1" x14ac:dyDescent="0.3"/>
    <row r="230" spans="1:32" ht="15.75" customHeight="1" x14ac:dyDescent="0.3"/>
    <row r="231" spans="1:32" ht="15.75" customHeight="1" x14ac:dyDescent="0.3"/>
    <row r="232" spans="1:32" ht="15.75" customHeight="1" x14ac:dyDescent="0.3"/>
    <row r="233" spans="1:32" ht="15.75" customHeight="1" x14ac:dyDescent="0.3"/>
    <row r="234" spans="1:32" ht="15.75" customHeight="1" x14ac:dyDescent="0.3"/>
    <row r="235" spans="1:32" ht="15.75" customHeight="1" x14ac:dyDescent="0.3"/>
    <row r="236" spans="1:32" ht="15.75" customHeight="1" x14ac:dyDescent="0.3"/>
    <row r="237" spans="1:32" ht="15.75" customHeight="1" x14ac:dyDescent="0.3"/>
    <row r="238" spans="1:32" ht="15.75" customHeight="1" x14ac:dyDescent="0.3"/>
    <row r="239" spans="1:32" ht="15.75" customHeight="1" x14ac:dyDescent="0.3"/>
    <row r="240" spans="1:32"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90">
    <mergeCell ref="Z14:Z20"/>
    <mergeCell ref="AB14:AB20"/>
    <mergeCell ref="AC14:AC20"/>
    <mergeCell ref="A21:A27"/>
    <mergeCell ref="B21:B27"/>
    <mergeCell ref="C21:C27"/>
    <mergeCell ref="D21:D27"/>
    <mergeCell ref="E21:E27"/>
    <mergeCell ref="F21:F27"/>
    <mergeCell ref="G21:G27"/>
    <mergeCell ref="Z21:Z27"/>
    <mergeCell ref="AB21:AB27"/>
    <mergeCell ref="AC21:AC27"/>
    <mergeCell ref="W21:W27"/>
    <mergeCell ref="X21:X27"/>
    <mergeCell ref="Y21:Y27"/>
    <mergeCell ref="E11:E13"/>
    <mergeCell ref="F11:I11"/>
    <mergeCell ref="F12:I12"/>
    <mergeCell ref="J11:R11"/>
    <mergeCell ref="T11:U11"/>
    <mergeCell ref="J12:J13"/>
    <mergeCell ref="K12:K13"/>
    <mergeCell ref="L12:L13"/>
    <mergeCell ref="M12:M13"/>
    <mergeCell ref="U14:U16"/>
    <mergeCell ref="W14:W20"/>
    <mergeCell ref="X14:X20"/>
    <mergeCell ref="Y14:Y20"/>
    <mergeCell ref="U24:U25"/>
    <mergeCell ref="U26:U27"/>
    <mergeCell ref="U17:U18"/>
    <mergeCell ref="U19:U20"/>
    <mergeCell ref="T21:T27"/>
    <mergeCell ref="U21:U23"/>
    <mergeCell ref="R21:R27"/>
    <mergeCell ref="S21:S27"/>
    <mergeCell ref="P21:P23"/>
    <mergeCell ref="P24:P27"/>
    <mergeCell ref="H21:H27"/>
    <mergeCell ref="I21:I27"/>
    <mergeCell ref="J21:J27"/>
    <mergeCell ref="N21:N23"/>
    <mergeCell ref="O21:O27"/>
    <mergeCell ref="Q21:Q22"/>
    <mergeCell ref="N24:N27"/>
    <mergeCell ref="Q24:Q27"/>
    <mergeCell ref="A14:A20"/>
    <mergeCell ref="B14:B20"/>
    <mergeCell ref="C14:C20"/>
    <mergeCell ref="D14:D20"/>
    <mergeCell ref="E14:E20"/>
    <mergeCell ref="R14:R20"/>
    <mergeCell ref="S14:S20"/>
    <mergeCell ref="T14:T20"/>
    <mergeCell ref="F14:F20"/>
    <mergeCell ref="G14:G20"/>
    <mergeCell ref="H14:H20"/>
    <mergeCell ref="I14:I20"/>
    <mergeCell ref="J14:J20"/>
    <mergeCell ref="N14:N16"/>
    <mergeCell ref="O14:O20"/>
    <mergeCell ref="N17:N20"/>
    <mergeCell ref="P17:P20"/>
    <mergeCell ref="Q17:Q20"/>
    <mergeCell ref="P14:P16"/>
    <mergeCell ref="Q14:Q15"/>
    <mergeCell ref="W10:Z12"/>
    <mergeCell ref="AB10:AC12"/>
    <mergeCell ref="A11:A13"/>
    <mergeCell ref="B11:B13"/>
    <mergeCell ref="U12:U13"/>
    <mergeCell ref="N12:N13"/>
    <mergeCell ref="O12:O13"/>
    <mergeCell ref="P12:P13"/>
    <mergeCell ref="Q12:Q13"/>
    <mergeCell ref="C11:C13"/>
    <mergeCell ref="D11:D13"/>
    <mergeCell ref="R12:R13"/>
    <mergeCell ref="T12:T13"/>
    <mergeCell ref="B7:I7"/>
    <mergeCell ref="A10:E10"/>
    <mergeCell ref="F10:U10"/>
    <mergeCell ref="A1:A3"/>
    <mergeCell ref="B1:AA3"/>
    <mergeCell ref="B4:I4"/>
    <mergeCell ref="J4:K7"/>
    <mergeCell ref="L4:O5"/>
    <mergeCell ref="P4:AC7"/>
    <mergeCell ref="B6:I6"/>
  </mergeCells>
  <conditionalFormatting sqref="I14:I27">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27">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Q21" xr:uid="{00000000-0002-0000-0000-000005000000}">
      <formula1>$AA$17:$AA$19</formula1>
    </dataValidation>
  </dataValidations>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1">
        <x14:dataValidation type="list" allowBlank="1" showErrorMessage="1" xr:uid="{00000000-0002-0000-0000-000000000000}">
          <x14:formula1>
            <xm:f>Datos!$J$2:$K$2</xm:f>
          </x14:formula1>
          <xm:sqref>L14 L21</xm:sqref>
        </x14:dataValidation>
        <x14:dataValidation type="list" allowBlank="1" showErrorMessage="1" xr:uid="{00000000-0002-0000-0000-000001000000}">
          <x14:formula1>
            <xm:f>Datos!$J$7:$K$7</xm:f>
          </x14:formula1>
          <xm:sqref>L19 L26</xm:sqref>
        </x14:dataValidation>
        <x14:dataValidation type="list" allowBlank="1" showErrorMessage="1" xr:uid="{00000000-0002-0000-0000-000002000000}">
          <x14:formula1>
            <xm:f>Datos!$J$3:$K$3</xm:f>
          </x14:formula1>
          <xm:sqref>L15 L22</xm:sqref>
        </x14:dataValidation>
        <x14:dataValidation type="list" allowBlank="1" showErrorMessage="1" xr:uid="{00000000-0002-0000-0000-000003000000}">
          <x14:formula1>
            <xm:f>Datos!$B$3:$B$7</xm:f>
          </x14:formula1>
          <xm:sqref>G14 G21</xm:sqref>
        </x14:dataValidation>
        <x14:dataValidation type="list" allowBlank="1" showErrorMessage="1" xr:uid="{00000000-0002-0000-0000-000004000000}">
          <x14:formula1>
            <xm:f>Datos!$I$14:$I$16</xm:f>
          </x14:formula1>
          <xm:sqref>O14 O21</xm:sqref>
        </x14:dataValidation>
        <x14:dataValidation type="list" allowBlank="1" showErrorMessage="1" xr:uid="{00000000-0002-0000-0000-000006000000}">
          <x14:formula1>
            <xm:f>Datos!$J$5:$L$5</xm:f>
          </x14:formula1>
          <xm:sqref>L17 L24</xm:sqref>
        </x14:dataValidation>
        <x14:dataValidation type="list" allowBlank="1" showErrorMessage="1" xr:uid="{00000000-0002-0000-0000-000007000000}">
          <x14:formula1>
            <xm:f>Datos!$J$6:$K$6</xm:f>
          </x14:formula1>
          <xm:sqref>L18 L25</xm:sqref>
        </x14:dataValidation>
        <x14:dataValidation type="list" allowBlank="1" showErrorMessage="1" xr:uid="{00000000-0002-0000-0000-000008000000}">
          <x14:formula1>
            <xm:f>Datos!$J$8:$L$8</xm:f>
          </x14:formula1>
          <xm:sqref>L20 L27</xm:sqref>
        </x14:dataValidation>
        <x14:dataValidation type="list" allowBlank="1" showErrorMessage="1" xr:uid="{00000000-0002-0000-0000-000009000000}">
          <x14:formula1>
            <xm:f>Datos!$A$3:$A$7</xm:f>
          </x14:formula1>
          <xm:sqref>F14 F21</xm:sqref>
        </x14:dataValidation>
        <x14:dataValidation type="list" allowBlank="1" showErrorMessage="1" xr:uid="{00000000-0002-0000-0000-00000A000000}">
          <x14:formula1>
            <xm:f>Datos!$J$4:$K$4</xm:f>
          </x14:formula1>
          <xm:sqref>L16 L23</xm:sqref>
        </x14:dataValidation>
        <x14:dataValidation type="list" allowBlank="1" showErrorMessage="1" xr:uid="{00000000-0002-0000-0000-00000B000000}">
          <x14:formula1>
            <xm:f>Datos!$A$17:$A$18</xm:f>
          </x14:formula1>
          <xm:sqref>U19 U26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workbookViewId="0"/>
  </sheetViews>
  <sheetFormatPr baseColWidth="10" defaultColWidth="14.44140625" defaultRowHeight="15" customHeight="1" x14ac:dyDescent="0.3"/>
  <cols>
    <col min="1" max="1" width="30.5546875" customWidth="1"/>
    <col min="2" max="2" width="23" customWidth="1"/>
    <col min="3" max="3" width="11.44140625" customWidth="1"/>
    <col min="4" max="4" width="31" customWidth="1"/>
    <col min="5" max="8" width="11.44140625" customWidth="1"/>
    <col min="9" max="9" width="68.5546875" customWidth="1"/>
    <col min="10" max="12" width="17.109375" customWidth="1"/>
  </cols>
  <sheetData>
    <row r="1" spans="1:12" ht="14.25" customHeight="1" x14ac:dyDescent="0.3">
      <c r="A1" s="3" t="s">
        <v>87</v>
      </c>
    </row>
    <row r="2" spans="1:12" ht="14.25" customHeight="1" x14ac:dyDescent="0.3">
      <c r="A2" s="3" t="s">
        <v>40</v>
      </c>
      <c r="B2" s="3" t="s">
        <v>41</v>
      </c>
      <c r="D2" s="3" t="s">
        <v>88</v>
      </c>
      <c r="I2" s="54" t="s">
        <v>56</v>
      </c>
      <c r="J2" s="3" t="s">
        <v>57</v>
      </c>
      <c r="K2" s="3" t="s">
        <v>89</v>
      </c>
    </row>
    <row r="3" spans="1:12" ht="14.25" customHeight="1" x14ac:dyDescent="0.3">
      <c r="A3" s="3" t="s">
        <v>90</v>
      </c>
      <c r="B3" s="3" t="s">
        <v>91</v>
      </c>
      <c r="D3" s="3" t="s">
        <v>92</v>
      </c>
      <c r="E3" s="3" t="s">
        <v>93</v>
      </c>
      <c r="I3" s="55" t="s">
        <v>64</v>
      </c>
      <c r="J3" s="3" t="s">
        <v>65</v>
      </c>
      <c r="K3" s="3" t="s">
        <v>94</v>
      </c>
    </row>
    <row r="4" spans="1:12" ht="14.25" customHeight="1" x14ac:dyDescent="0.3">
      <c r="A4" s="3" t="s">
        <v>53</v>
      </c>
      <c r="B4" s="3" t="s">
        <v>95</v>
      </c>
      <c r="D4" s="3" t="s">
        <v>96</v>
      </c>
      <c r="E4" s="3" t="s">
        <v>93</v>
      </c>
      <c r="I4" s="56" t="s">
        <v>66</v>
      </c>
      <c r="J4" s="3" t="s">
        <v>67</v>
      </c>
      <c r="K4" s="3" t="s">
        <v>97</v>
      </c>
    </row>
    <row r="5" spans="1:12" ht="14.25" customHeight="1" x14ac:dyDescent="0.3">
      <c r="A5" s="3" t="s">
        <v>98</v>
      </c>
      <c r="B5" s="3" t="s">
        <v>82</v>
      </c>
      <c r="D5" s="3" t="s">
        <v>99</v>
      </c>
      <c r="E5" s="3" t="s">
        <v>82</v>
      </c>
      <c r="I5" s="55" t="s">
        <v>69</v>
      </c>
      <c r="J5" s="3" t="s">
        <v>70</v>
      </c>
      <c r="K5" s="3" t="s">
        <v>100</v>
      </c>
      <c r="L5" s="3" t="s">
        <v>101</v>
      </c>
    </row>
    <row r="6" spans="1:12" ht="14.25" customHeight="1" x14ac:dyDescent="0.3">
      <c r="A6" s="3" t="s">
        <v>102</v>
      </c>
      <c r="B6" s="3" t="s">
        <v>54</v>
      </c>
      <c r="D6" s="3" t="s">
        <v>103</v>
      </c>
      <c r="E6" s="3" t="s">
        <v>104</v>
      </c>
      <c r="I6" s="55" t="s">
        <v>72</v>
      </c>
      <c r="J6" s="3" t="s">
        <v>73</v>
      </c>
      <c r="K6" s="3" t="s">
        <v>105</v>
      </c>
    </row>
    <row r="7" spans="1:12" ht="14.25" customHeight="1" x14ac:dyDescent="0.3">
      <c r="A7" s="3" t="s">
        <v>106</v>
      </c>
      <c r="B7" s="3" t="s">
        <v>107</v>
      </c>
      <c r="D7" s="3" t="s">
        <v>108</v>
      </c>
      <c r="E7" s="3" t="s">
        <v>109</v>
      </c>
      <c r="I7" s="55" t="s">
        <v>74</v>
      </c>
      <c r="J7" s="57" t="s">
        <v>75</v>
      </c>
      <c r="K7" s="57" t="s">
        <v>110</v>
      </c>
    </row>
    <row r="8" spans="1:12" ht="14.25" customHeight="1" x14ac:dyDescent="0.3">
      <c r="D8" s="3" t="s">
        <v>111</v>
      </c>
      <c r="E8" s="3" t="s">
        <v>93</v>
      </c>
      <c r="I8" s="58" t="s">
        <v>77</v>
      </c>
      <c r="J8" s="3" t="s">
        <v>78</v>
      </c>
      <c r="K8" s="3" t="s">
        <v>112</v>
      </c>
      <c r="L8" s="3" t="s">
        <v>113</v>
      </c>
    </row>
    <row r="9" spans="1:12" ht="14.25" customHeight="1" x14ac:dyDescent="0.3">
      <c r="A9" s="3" t="s">
        <v>114</v>
      </c>
      <c r="D9" s="3" t="s">
        <v>115</v>
      </c>
      <c r="E9" s="3" t="s">
        <v>82</v>
      </c>
    </row>
    <row r="10" spans="1:12" ht="14.25" customHeight="1" x14ac:dyDescent="0.3">
      <c r="D10" s="3" t="s">
        <v>116</v>
      </c>
      <c r="E10" s="3" t="s">
        <v>82</v>
      </c>
    </row>
    <row r="11" spans="1:12" ht="14.25" customHeight="1" x14ac:dyDescent="0.3">
      <c r="A11" s="3" t="s">
        <v>117</v>
      </c>
      <c r="D11" s="3" t="s">
        <v>118</v>
      </c>
      <c r="E11" s="3" t="s">
        <v>104</v>
      </c>
    </row>
    <row r="12" spans="1:12" ht="14.25" customHeight="1" x14ac:dyDescent="0.3">
      <c r="A12" s="3" t="s">
        <v>119</v>
      </c>
      <c r="D12" s="3" t="s">
        <v>120</v>
      </c>
      <c r="E12" s="3" t="s">
        <v>109</v>
      </c>
    </row>
    <row r="13" spans="1:12" ht="14.25" customHeight="1" x14ac:dyDescent="0.3">
      <c r="D13" s="3" t="s">
        <v>121</v>
      </c>
      <c r="E13" s="3" t="s">
        <v>82</v>
      </c>
      <c r="I13" s="3" t="s">
        <v>122</v>
      </c>
    </row>
    <row r="14" spans="1:12" ht="14.25" customHeight="1" x14ac:dyDescent="0.3">
      <c r="D14" s="3" t="s">
        <v>123</v>
      </c>
      <c r="E14" s="3" t="s">
        <v>82</v>
      </c>
      <c r="I14" s="3" t="s">
        <v>124</v>
      </c>
    </row>
    <row r="15" spans="1:12" ht="14.25" customHeight="1" x14ac:dyDescent="0.3">
      <c r="D15" s="3" t="s">
        <v>125</v>
      </c>
      <c r="E15" s="3" t="s">
        <v>82</v>
      </c>
      <c r="I15" s="3" t="s">
        <v>126</v>
      </c>
    </row>
    <row r="16" spans="1:12" ht="14.25" customHeight="1" x14ac:dyDescent="0.3">
      <c r="A16" s="3" t="s">
        <v>71</v>
      </c>
      <c r="D16" s="3" t="s">
        <v>127</v>
      </c>
      <c r="E16" s="3" t="s">
        <v>104</v>
      </c>
      <c r="I16" s="3" t="s">
        <v>128</v>
      </c>
    </row>
    <row r="17" spans="1:5" ht="14.25" customHeight="1" x14ac:dyDescent="0.3">
      <c r="A17" s="3" t="s">
        <v>129</v>
      </c>
      <c r="D17" s="3" t="s">
        <v>130</v>
      </c>
      <c r="E17" s="3" t="s">
        <v>109</v>
      </c>
    </row>
    <row r="18" spans="1:5" ht="14.25" customHeight="1" x14ac:dyDescent="0.3">
      <c r="A18" s="3" t="s">
        <v>76</v>
      </c>
      <c r="D18" s="3" t="s">
        <v>131</v>
      </c>
      <c r="E18" s="3" t="s">
        <v>82</v>
      </c>
    </row>
    <row r="19" spans="1:5" ht="14.25" customHeight="1" x14ac:dyDescent="0.3">
      <c r="D19" s="3" t="s">
        <v>132</v>
      </c>
      <c r="E19" s="3" t="s">
        <v>82</v>
      </c>
    </row>
    <row r="20" spans="1:5" ht="14.25" customHeight="1" x14ac:dyDescent="0.3">
      <c r="D20" s="3" t="s">
        <v>133</v>
      </c>
      <c r="E20" s="3" t="s">
        <v>104</v>
      </c>
    </row>
    <row r="21" spans="1:5" ht="14.25" customHeight="1" x14ac:dyDescent="0.3">
      <c r="D21" s="3" t="s">
        <v>134</v>
      </c>
      <c r="E21" s="3" t="s">
        <v>104</v>
      </c>
    </row>
    <row r="22" spans="1:5" ht="14.25" customHeight="1" x14ac:dyDescent="0.3">
      <c r="D22" s="3" t="s">
        <v>135</v>
      </c>
      <c r="E22" s="3" t="s">
        <v>109</v>
      </c>
    </row>
    <row r="23" spans="1:5" ht="14.25" customHeight="1" x14ac:dyDescent="0.3">
      <c r="D23" s="3" t="s">
        <v>136</v>
      </c>
      <c r="E23" s="3" t="s">
        <v>104</v>
      </c>
    </row>
    <row r="24" spans="1:5" ht="14.25" customHeight="1" x14ac:dyDescent="0.3">
      <c r="D24" s="3" t="s">
        <v>137</v>
      </c>
      <c r="E24" s="3" t="s">
        <v>104</v>
      </c>
    </row>
    <row r="25" spans="1:5" ht="14.25" customHeight="1" x14ac:dyDescent="0.3">
      <c r="D25" s="3" t="s">
        <v>138</v>
      </c>
      <c r="E25" s="3" t="s">
        <v>104</v>
      </c>
    </row>
    <row r="26" spans="1:5" ht="14.25" customHeight="1" x14ac:dyDescent="0.3">
      <c r="D26" s="3" t="s">
        <v>139</v>
      </c>
      <c r="E26" s="3" t="s">
        <v>104</v>
      </c>
    </row>
    <row r="27" spans="1:5" ht="14.25" customHeight="1" x14ac:dyDescent="0.3">
      <c r="D27" s="3" t="s">
        <v>140</v>
      </c>
      <c r="E27" s="3" t="s">
        <v>109</v>
      </c>
    </row>
    <row r="28" spans="1:5" ht="14.25" customHeight="1" x14ac:dyDescent="0.3"/>
    <row r="29" spans="1:5" ht="14.25" customHeight="1" x14ac:dyDescent="0.3"/>
    <row r="30" spans="1:5" ht="14.25" customHeight="1" x14ac:dyDescent="0.3"/>
    <row r="31" spans="1:5" ht="14.25" customHeight="1" x14ac:dyDescent="0.3"/>
    <row r="32" spans="1: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x14ac:dyDescent="0.3"/>
  <cols>
    <col min="1" max="1" width="57.109375" customWidth="1"/>
    <col min="2" max="2" width="32" customWidth="1"/>
    <col min="3" max="3" width="230.44140625" customWidth="1"/>
    <col min="4" max="4" width="34.109375" customWidth="1"/>
    <col min="5" max="22" width="11.44140625" customWidth="1"/>
  </cols>
  <sheetData>
    <row r="1" spans="1:26" ht="17.399999999999999" x14ac:dyDescent="0.55000000000000004">
      <c r="A1" s="137" t="s">
        <v>141</v>
      </c>
      <c r="B1" s="138"/>
      <c r="C1" s="139"/>
      <c r="D1" s="3"/>
      <c r="E1" s="3"/>
      <c r="F1" s="3"/>
      <c r="G1" s="3"/>
      <c r="H1" s="3"/>
      <c r="I1" s="3"/>
      <c r="J1" s="3"/>
      <c r="K1" s="3"/>
      <c r="L1" s="3"/>
      <c r="M1" s="3"/>
      <c r="N1" s="3"/>
      <c r="O1" s="3"/>
      <c r="P1" s="3"/>
      <c r="Q1" s="3"/>
      <c r="R1" s="3"/>
      <c r="S1" s="3"/>
      <c r="T1" s="3"/>
      <c r="U1" s="3"/>
      <c r="V1" s="3"/>
      <c r="W1" s="3"/>
      <c r="X1" s="3"/>
      <c r="Y1" s="3"/>
      <c r="Z1" s="3"/>
    </row>
    <row r="2" spans="1:26" ht="24" customHeight="1" x14ac:dyDescent="0.3">
      <c r="A2" s="59" t="s">
        <v>5</v>
      </c>
      <c r="B2" s="140" t="s">
        <v>142</v>
      </c>
      <c r="C2" s="141"/>
      <c r="D2" s="3"/>
      <c r="E2" s="3"/>
      <c r="F2" s="3"/>
      <c r="G2" s="3"/>
      <c r="H2" s="3"/>
      <c r="I2" s="3"/>
      <c r="J2" s="3"/>
      <c r="K2" s="3"/>
      <c r="L2" s="3"/>
      <c r="M2" s="3"/>
      <c r="N2" s="3"/>
      <c r="O2" s="3"/>
      <c r="P2" s="3"/>
      <c r="Q2" s="3"/>
      <c r="R2" s="3"/>
      <c r="S2" s="3"/>
      <c r="T2" s="3"/>
      <c r="U2" s="3"/>
      <c r="V2" s="3"/>
      <c r="W2" s="3"/>
      <c r="X2" s="3"/>
      <c r="Y2" s="3"/>
      <c r="Z2" s="3"/>
    </row>
    <row r="3" spans="1:26" ht="24" customHeight="1" x14ac:dyDescent="0.3">
      <c r="A3" s="59" t="s">
        <v>143</v>
      </c>
      <c r="B3" s="140" t="s">
        <v>144</v>
      </c>
      <c r="C3" s="141"/>
      <c r="D3" s="3"/>
      <c r="E3" s="3"/>
      <c r="F3" s="3"/>
      <c r="G3" s="3"/>
      <c r="H3" s="3"/>
      <c r="I3" s="3"/>
      <c r="J3" s="3"/>
      <c r="K3" s="3"/>
      <c r="L3" s="3"/>
      <c r="M3" s="3"/>
      <c r="N3" s="3"/>
      <c r="O3" s="3"/>
      <c r="P3" s="3"/>
      <c r="Q3" s="3"/>
      <c r="R3" s="3"/>
      <c r="S3" s="3"/>
      <c r="T3" s="3"/>
      <c r="U3" s="3"/>
      <c r="V3" s="3"/>
      <c r="W3" s="3"/>
      <c r="X3" s="3"/>
      <c r="Y3" s="3"/>
      <c r="Z3" s="3"/>
    </row>
    <row r="4" spans="1:26" ht="24" customHeight="1" x14ac:dyDescent="0.3">
      <c r="A4" s="59" t="s">
        <v>145</v>
      </c>
      <c r="B4" s="140" t="s">
        <v>146</v>
      </c>
      <c r="C4" s="141"/>
      <c r="D4" s="3"/>
      <c r="E4" s="3"/>
      <c r="F4" s="3"/>
      <c r="G4" s="3"/>
      <c r="H4" s="3"/>
      <c r="I4" s="3"/>
      <c r="J4" s="3"/>
      <c r="K4" s="3"/>
      <c r="L4" s="3"/>
      <c r="M4" s="3"/>
      <c r="N4" s="3"/>
      <c r="O4" s="3"/>
      <c r="P4" s="3"/>
      <c r="Q4" s="3"/>
      <c r="R4" s="3"/>
      <c r="S4" s="3"/>
      <c r="T4" s="3"/>
      <c r="U4" s="3"/>
      <c r="V4" s="3"/>
      <c r="W4" s="3"/>
      <c r="X4" s="3"/>
      <c r="Y4" s="3"/>
      <c r="Z4" s="3"/>
    </row>
    <row r="5" spans="1:26" ht="24" customHeight="1" x14ac:dyDescent="0.3">
      <c r="A5" s="60" t="s">
        <v>147</v>
      </c>
      <c r="B5" s="142" t="s">
        <v>148</v>
      </c>
      <c r="C5" s="143"/>
      <c r="D5" s="3"/>
      <c r="E5" s="3"/>
      <c r="F5" s="3"/>
      <c r="G5" s="3"/>
      <c r="H5" s="3"/>
      <c r="I5" s="3"/>
      <c r="J5" s="3"/>
      <c r="K5" s="3"/>
      <c r="L5" s="3"/>
      <c r="M5" s="3"/>
      <c r="N5" s="3"/>
      <c r="O5" s="3"/>
      <c r="P5" s="3"/>
      <c r="Q5" s="3"/>
      <c r="R5" s="3"/>
      <c r="S5" s="3"/>
      <c r="T5" s="3"/>
      <c r="U5" s="3"/>
      <c r="V5" s="3"/>
      <c r="W5" s="3"/>
      <c r="X5" s="3"/>
      <c r="Y5" s="3"/>
      <c r="Z5" s="3"/>
    </row>
    <row r="6" spans="1:26" ht="24" customHeight="1" x14ac:dyDescent="0.3">
      <c r="A6" s="60" t="s">
        <v>149</v>
      </c>
      <c r="B6" s="144"/>
      <c r="C6" s="74"/>
      <c r="D6" s="3"/>
      <c r="E6" s="3"/>
      <c r="F6" s="3"/>
      <c r="G6" s="3"/>
      <c r="H6" s="3"/>
      <c r="I6" s="3"/>
      <c r="J6" s="3"/>
      <c r="K6" s="3"/>
      <c r="L6" s="3"/>
      <c r="M6" s="3"/>
      <c r="N6" s="3"/>
      <c r="O6" s="3"/>
      <c r="P6" s="3"/>
      <c r="Q6" s="3"/>
      <c r="R6" s="3"/>
      <c r="S6" s="3"/>
      <c r="T6" s="3"/>
      <c r="U6" s="3"/>
      <c r="V6" s="3"/>
      <c r="W6" s="3"/>
      <c r="X6" s="3"/>
      <c r="Y6" s="3"/>
      <c r="Z6" s="3"/>
    </row>
    <row r="7" spans="1:26" ht="24" customHeight="1" x14ac:dyDescent="0.3">
      <c r="A7" s="60" t="s">
        <v>150</v>
      </c>
      <c r="B7" s="144"/>
      <c r="C7" s="74"/>
      <c r="D7" s="3"/>
      <c r="E7" s="3"/>
      <c r="F7" s="3"/>
      <c r="G7" s="3"/>
      <c r="H7" s="3"/>
      <c r="I7" s="3"/>
      <c r="J7" s="3"/>
      <c r="K7" s="3"/>
      <c r="L7" s="3"/>
      <c r="M7" s="3"/>
      <c r="N7" s="3"/>
      <c r="O7" s="3"/>
      <c r="P7" s="3"/>
      <c r="Q7" s="3"/>
      <c r="R7" s="3"/>
      <c r="S7" s="3"/>
      <c r="T7" s="3"/>
      <c r="U7" s="3"/>
      <c r="V7" s="3"/>
      <c r="W7" s="3"/>
      <c r="X7" s="3"/>
      <c r="Y7" s="3"/>
      <c r="Z7" s="3"/>
    </row>
    <row r="8" spans="1:26" ht="24" customHeight="1" x14ac:dyDescent="0.3">
      <c r="A8" s="60" t="s">
        <v>151</v>
      </c>
      <c r="B8" s="145"/>
      <c r="C8" s="146"/>
      <c r="D8" s="3"/>
      <c r="E8" s="3"/>
      <c r="F8" s="3"/>
      <c r="G8" s="3"/>
      <c r="H8" s="3"/>
      <c r="I8" s="3"/>
      <c r="J8" s="3"/>
      <c r="K8" s="3"/>
      <c r="L8" s="3"/>
      <c r="M8" s="3"/>
      <c r="N8" s="3"/>
      <c r="O8" s="3"/>
      <c r="P8" s="3"/>
      <c r="Q8" s="3"/>
      <c r="R8" s="3"/>
      <c r="S8" s="3"/>
      <c r="T8" s="3"/>
      <c r="U8" s="3"/>
      <c r="V8" s="3"/>
      <c r="W8" s="3"/>
      <c r="X8" s="3"/>
      <c r="Y8" s="3"/>
      <c r="Z8" s="3"/>
    </row>
    <row r="9" spans="1:26" ht="24" customHeight="1" x14ac:dyDescent="0.3">
      <c r="A9" s="60" t="s">
        <v>20</v>
      </c>
      <c r="B9" s="140" t="s">
        <v>152</v>
      </c>
      <c r="C9" s="141"/>
      <c r="D9" s="3"/>
      <c r="E9" s="3"/>
      <c r="F9" s="3"/>
      <c r="G9" s="3"/>
      <c r="H9" s="3"/>
      <c r="I9" s="3"/>
      <c r="J9" s="3"/>
      <c r="K9" s="3"/>
      <c r="L9" s="3"/>
      <c r="M9" s="3"/>
      <c r="N9" s="3"/>
      <c r="O9" s="3"/>
      <c r="P9" s="3"/>
      <c r="Q9" s="3"/>
      <c r="R9" s="3"/>
      <c r="S9" s="3"/>
      <c r="T9" s="3"/>
      <c r="U9" s="3"/>
      <c r="V9" s="3"/>
      <c r="W9" s="3"/>
      <c r="X9" s="3"/>
      <c r="Y9" s="3"/>
      <c r="Z9" s="3"/>
    </row>
    <row r="10" spans="1:26" ht="24" customHeight="1" x14ac:dyDescent="0.3">
      <c r="A10" s="60" t="s">
        <v>21</v>
      </c>
      <c r="B10" s="140" t="s">
        <v>153</v>
      </c>
      <c r="C10" s="141"/>
      <c r="D10" s="3"/>
      <c r="E10" s="3"/>
      <c r="F10" s="3"/>
      <c r="G10" s="3"/>
      <c r="H10" s="3"/>
      <c r="I10" s="3"/>
      <c r="J10" s="3"/>
      <c r="K10" s="3"/>
      <c r="L10" s="3"/>
      <c r="M10" s="3"/>
      <c r="N10" s="3"/>
      <c r="O10" s="3"/>
      <c r="P10" s="3"/>
      <c r="Q10" s="3"/>
      <c r="R10" s="3"/>
      <c r="S10" s="3"/>
      <c r="T10" s="3"/>
      <c r="U10" s="3"/>
      <c r="V10" s="3"/>
      <c r="W10" s="3"/>
      <c r="X10" s="3"/>
      <c r="Y10" s="3"/>
      <c r="Z10" s="3"/>
    </row>
    <row r="11" spans="1:26" ht="29.25" customHeight="1" x14ac:dyDescent="0.3">
      <c r="A11" s="59" t="s">
        <v>22</v>
      </c>
      <c r="B11" s="147" t="s">
        <v>154</v>
      </c>
      <c r="C11" s="141"/>
      <c r="D11" s="57"/>
      <c r="E11" s="57"/>
      <c r="F11" s="57"/>
      <c r="G11" s="57"/>
      <c r="H11" s="57"/>
      <c r="I11" s="57"/>
      <c r="J11" s="57"/>
      <c r="K11" s="57"/>
      <c r="L11" s="57"/>
      <c r="M11" s="57"/>
      <c r="N11" s="57"/>
      <c r="O11" s="57"/>
      <c r="P11" s="57"/>
      <c r="Q11" s="57"/>
      <c r="R11" s="57"/>
      <c r="S11" s="57"/>
      <c r="T11" s="57"/>
      <c r="U11" s="57"/>
      <c r="V11" s="57"/>
      <c r="W11" s="57"/>
      <c r="X11" s="57"/>
      <c r="Y11" s="57"/>
      <c r="Z11" s="57"/>
    </row>
    <row r="12" spans="1:26" ht="93" customHeight="1" x14ac:dyDescent="0.3">
      <c r="A12" s="59" t="s">
        <v>23</v>
      </c>
      <c r="B12" s="147" t="s">
        <v>155</v>
      </c>
      <c r="C12" s="141"/>
      <c r="D12" s="3"/>
      <c r="E12" s="3"/>
      <c r="F12" s="3"/>
      <c r="G12" s="3"/>
      <c r="H12" s="3"/>
      <c r="I12" s="3"/>
      <c r="J12" s="3"/>
      <c r="K12" s="3"/>
      <c r="L12" s="3"/>
      <c r="M12" s="3"/>
      <c r="N12" s="3"/>
      <c r="O12" s="3"/>
      <c r="P12" s="3"/>
      <c r="Q12" s="3"/>
      <c r="R12" s="3"/>
      <c r="S12" s="3"/>
      <c r="T12" s="3"/>
      <c r="U12" s="3"/>
      <c r="V12" s="3"/>
      <c r="W12" s="3"/>
      <c r="X12" s="3"/>
      <c r="Y12" s="3"/>
      <c r="Z12" s="3"/>
    </row>
    <row r="13" spans="1:26" ht="36.75" customHeight="1" x14ac:dyDescent="0.3">
      <c r="A13" s="60" t="s">
        <v>24</v>
      </c>
      <c r="B13" s="147" t="s">
        <v>156</v>
      </c>
      <c r="C13" s="141"/>
      <c r="D13" s="3"/>
      <c r="E13" s="3"/>
      <c r="F13" s="3"/>
      <c r="G13" s="3"/>
      <c r="H13" s="3"/>
      <c r="I13" s="3"/>
      <c r="J13" s="3"/>
      <c r="K13" s="3"/>
      <c r="L13" s="3"/>
      <c r="M13" s="3"/>
      <c r="N13" s="3"/>
      <c r="O13" s="3"/>
      <c r="P13" s="3"/>
      <c r="Q13" s="3"/>
      <c r="R13" s="3"/>
      <c r="S13" s="3"/>
      <c r="T13" s="3"/>
      <c r="U13" s="3"/>
      <c r="V13" s="3"/>
      <c r="W13" s="3"/>
      <c r="X13" s="3"/>
      <c r="Y13" s="3"/>
      <c r="Z13" s="3"/>
    </row>
    <row r="14" spans="1:26" ht="270" customHeight="1" x14ac:dyDescent="0.3">
      <c r="A14" s="60" t="s">
        <v>40</v>
      </c>
      <c r="B14" s="147" t="s">
        <v>157</v>
      </c>
      <c r="C14" s="141"/>
      <c r="D14" s="3"/>
      <c r="E14" s="3"/>
      <c r="F14" s="3"/>
      <c r="G14" s="3"/>
      <c r="H14" s="3"/>
      <c r="I14" s="3"/>
      <c r="J14" s="3"/>
      <c r="K14" s="3"/>
      <c r="L14" s="3"/>
      <c r="M14" s="3"/>
      <c r="N14" s="3"/>
      <c r="O14" s="3"/>
      <c r="P14" s="3"/>
      <c r="Q14" s="3"/>
      <c r="R14" s="3"/>
      <c r="S14" s="3"/>
      <c r="T14" s="3"/>
      <c r="U14" s="3"/>
      <c r="V14" s="3"/>
      <c r="W14" s="3"/>
      <c r="X14" s="3"/>
      <c r="Y14" s="3"/>
      <c r="Z14" s="3"/>
    </row>
    <row r="15" spans="1:26" ht="314.25" customHeight="1" x14ac:dyDescent="0.3">
      <c r="A15" s="60" t="s">
        <v>41</v>
      </c>
      <c r="B15" s="147" t="s">
        <v>158</v>
      </c>
      <c r="C15" s="141"/>
      <c r="D15" s="3"/>
      <c r="E15" s="3"/>
      <c r="F15" s="3"/>
      <c r="G15" s="3"/>
      <c r="H15" s="3"/>
      <c r="I15" s="3"/>
      <c r="J15" s="3"/>
      <c r="K15" s="3"/>
      <c r="L15" s="3"/>
      <c r="M15" s="3"/>
      <c r="N15" s="3"/>
      <c r="O15" s="3"/>
      <c r="P15" s="3"/>
      <c r="Q15" s="3"/>
      <c r="R15" s="3"/>
      <c r="S15" s="3"/>
      <c r="T15" s="3"/>
      <c r="U15" s="3"/>
      <c r="V15" s="3"/>
      <c r="W15" s="3"/>
      <c r="X15" s="3"/>
      <c r="Y15" s="3"/>
      <c r="Z15" s="3"/>
    </row>
    <row r="16" spans="1:26" ht="78.75" customHeight="1" x14ac:dyDescent="0.3">
      <c r="A16" s="60" t="s">
        <v>42</v>
      </c>
      <c r="B16" s="147" t="s">
        <v>159</v>
      </c>
      <c r="C16" s="141"/>
      <c r="D16" s="3"/>
      <c r="E16" s="3"/>
      <c r="F16" s="3"/>
      <c r="G16" s="3"/>
      <c r="H16" s="3"/>
      <c r="I16" s="3"/>
      <c r="J16" s="3"/>
      <c r="K16" s="3"/>
      <c r="L16" s="3"/>
      <c r="M16" s="3"/>
      <c r="N16" s="3"/>
      <c r="O16" s="3"/>
      <c r="P16" s="3"/>
      <c r="Q16" s="3"/>
      <c r="R16" s="3"/>
      <c r="S16" s="3"/>
      <c r="T16" s="3"/>
      <c r="U16" s="3"/>
      <c r="V16" s="3"/>
      <c r="W16" s="3"/>
      <c r="X16" s="3"/>
      <c r="Y16" s="3"/>
      <c r="Z16" s="3"/>
    </row>
    <row r="17" spans="1:26" ht="123.75" customHeight="1" x14ac:dyDescent="0.3">
      <c r="A17" s="60" t="s">
        <v>160</v>
      </c>
      <c r="B17" s="147" t="s">
        <v>161</v>
      </c>
      <c r="C17" s="141"/>
      <c r="D17" s="3"/>
      <c r="E17" s="3"/>
      <c r="F17" s="3"/>
      <c r="G17" s="3"/>
      <c r="H17" s="3"/>
      <c r="I17" s="3"/>
      <c r="J17" s="3"/>
      <c r="K17" s="3"/>
      <c r="L17" s="3"/>
      <c r="M17" s="3"/>
      <c r="N17" s="3"/>
      <c r="O17" s="3"/>
      <c r="P17" s="3"/>
      <c r="Q17" s="3"/>
      <c r="R17" s="3"/>
      <c r="S17" s="3"/>
      <c r="T17" s="3"/>
      <c r="U17" s="3"/>
      <c r="V17" s="3"/>
      <c r="W17" s="3"/>
      <c r="X17" s="3"/>
      <c r="Y17" s="3"/>
      <c r="Z17" s="3"/>
    </row>
    <row r="18" spans="1:26" ht="36.75" customHeight="1" x14ac:dyDescent="0.3">
      <c r="A18" s="60" t="s">
        <v>162</v>
      </c>
      <c r="B18" s="147" t="s">
        <v>163</v>
      </c>
      <c r="C18" s="141"/>
      <c r="D18" s="3"/>
      <c r="E18" s="3"/>
      <c r="F18" s="3"/>
      <c r="G18" s="3"/>
      <c r="H18" s="3"/>
      <c r="I18" s="3"/>
      <c r="J18" s="3"/>
      <c r="K18" s="3"/>
      <c r="L18" s="3"/>
      <c r="M18" s="3"/>
      <c r="N18" s="3"/>
      <c r="O18" s="3"/>
      <c r="P18" s="3"/>
      <c r="Q18" s="3"/>
      <c r="R18" s="3"/>
      <c r="S18" s="3"/>
      <c r="T18" s="3"/>
      <c r="U18" s="3"/>
      <c r="V18" s="3"/>
      <c r="W18" s="3"/>
      <c r="X18" s="3"/>
      <c r="Y18" s="3"/>
      <c r="Z18" s="3"/>
    </row>
    <row r="19" spans="1:26" ht="36.75" customHeight="1" x14ac:dyDescent="0.3">
      <c r="A19" s="60" t="s">
        <v>33</v>
      </c>
      <c r="B19" s="142" t="s">
        <v>164</v>
      </c>
      <c r="C19" s="143"/>
      <c r="D19" s="3"/>
      <c r="E19" s="3"/>
      <c r="F19" s="3"/>
      <c r="G19" s="3"/>
      <c r="H19" s="3"/>
      <c r="I19" s="3"/>
      <c r="J19" s="3"/>
      <c r="K19" s="3"/>
      <c r="L19" s="3"/>
      <c r="M19" s="3"/>
      <c r="N19" s="3"/>
      <c r="O19" s="3"/>
      <c r="P19" s="3"/>
      <c r="Q19" s="3"/>
      <c r="R19" s="3"/>
      <c r="S19" s="3"/>
      <c r="T19" s="3"/>
      <c r="U19" s="3"/>
      <c r="V19" s="3"/>
      <c r="W19" s="3"/>
      <c r="X19" s="3"/>
      <c r="Y19" s="3"/>
      <c r="Z19" s="3"/>
    </row>
    <row r="20" spans="1:26" ht="36.75" customHeight="1" x14ac:dyDescent="0.3">
      <c r="A20" s="60" t="s">
        <v>34</v>
      </c>
      <c r="B20" s="144"/>
      <c r="C20" s="74"/>
      <c r="D20" s="3"/>
      <c r="E20" s="3"/>
      <c r="F20" s="3"/>
      <c r="G20" s="3"/>
      <c r="H20" s="3"/>
      <c r="I20" s="3"/>
      <c r="J20" s="3"/>
      <c r="K20" s="3"/>
      <c r="L20" s="3"/>
      <c r="M20" s="3"/>
      <c r="N20" s="3"/>
      <c r="O20" s="3"/>
      <c r="P20" s="3"/>
      <c r="Q20" s="3"/>
      <c r="R20" s="3"/>
      <c r="S20" s="3"/>
      <c r="T20" s="3"/>
      <c r="U20" s="3"/>
      <c r="V20" s="3"/>
      <c r="W20" s="3"/>
      <c r="X20" s="3"/>
      <c r="Y20" s="3"/>
      <c r="Z20" s="3"/>
    </row>
    <row r="21" spans="1:26" ht="36.75" customHeight="1" x14ac:dyDescent="0.3">
      <c r="A21" s="60" t="s">
        <v>35</v>
      </c>
      <c r="B21" s="144"/>
      <c r="C21" s="74"/>
      <c r="D21" s="3"/>
      <c r="E21" s="3"/>
      <c r="F21" s="3"/>
      <c r="G21" s="3"/>
      <c r="H21" s="3"/>
      <c r="I21" s="3"/>
      <c r="J21" s="3"/>
      <c r="K21" s="3"/>
      <c r="L21" s="3"/>
      <c r="M21" s="3"/>
      <c r="N21" s="3"/>
      <c r="O21" s="3"/>
      <c r="P21" s="3"/>
      <c r="Q21" s="3"/>
      <c r="R21" s="3"/>
      <c r="S21" s="3"/>
      <c r="T21" s="3"/>
      <c r="U21" s="3"/>
      <c r="V21" s="3"/>
      <c r="W21" s="3"/>
      <c r="X21" s="3"/>
      <c r="Y21" s="3"/>
      <c r="Z21" s="3"/>
    </row>
    <row r="22" spans="1:26" ht="66.75" customHeight="1" x14ac:dyDescent="0.3">
      <c r="A22" s="60" t="s">
        <v>38</v>
      </c>
      <c r="B22" s="140" t="s">
        <v>165</v>
      </c>
      <c r="C22" s="141"/>
      <c r="D22" s="3"/>
      <c r="E22" s="3"/>
      <c r="F22" s="3"/>
      <c r="G22" s="3"/>
      <c r="H22" s="3"/>
      <c r="I22" s="3"/>
      <c r="J22" s="3"/>
      <c r="K22" s="3"/>
      <c r="L22" s="3"/>
      <c r="M22" s="3"/>
      <c r="N22" s="3"/>
      <c r="O22" s="3"/>
      <c r="P22" s="3"/>
      <c r="Q22" s="3"/>
      <c r="R22" s="3"/>
      <c r="S22" s="3"/>
      <c r="T22" s="3"/>
      <c r="U22" s="3"/>
      <c r="V22" s="3"/>
      <c r="W22" s="3"/>
      <c r="X22" s="3"/>
      <c r="Y22" s="3"/>
      <c r="Z22" s="3"/>
    </row>
    <row r="23" spans="1:26" ht="44.25" customHeight="1" x14ac:dyDescent="0.3">
      <c r="A23" s="59" t="s">
        <v>39</v>
      </c>
      <c r="B23" s="147" t="s">
        <v>166</v>
      </c>
      <c r="C23" s="141"/>
      <c r="D23" s="3"/>
      <c r="E23" s="3"/>
      <c r="F23" s="3"/>
      <c r="G23" s="3"/>
      <c r="H23" s="3"/>
      <c r="I23" s="3"/>
      <c r="J23" s="3"/>
      <c r="K23" s="3"/>
      <c r="L23" s="3"/>
      <c r="M23" s="3"/>
      <c r="N23" s="3"/>
      <c r="O23" s="3"/>
      <c r="P23" s="3"/>
      <c r="Q23" s="3"/>
      <c r="R23" s="3"/>
      <c r="S23" s="3"/>
      <c r="T23" s="3"/>
      <c r="U23" s="3"/>
      <c r="V23" s="3"/>
      <c r="W23" s="3"/>
      <c r="X23" s="3"/>
      <c r="Y23" s="3"/>
      <c r="Z23" s="3"/>
    </row>
    <row r="24" spans="1:26" ht="36" customHeight="1" x14ac:dyDescent="0.3">
      <c r="A24" s="59" t="s">
        <v>71</v>
      </c>
      <c r="B24" s="148" t="s">
        <v>167</v>
      </c>
      <c r="C24" s="141"/>
      <c r="D24" s="3"/>
      <c r="E24" s="3"/>
      <c r="F24" s="3"/>
      <c r="G24" s="3"/>
      <c r="H24" s="3"/>
      <c r="I24" s="3"/>
      <c r="J24" s="3"/>
      <c r="K24" s="3"/>
      <c r="L24" s="3"/>
      <c r="M24" s="3"/>
      <c r="N24" s="3"/>
      <c r="O24" s="3"/>
      <c r="P24" s="3"/>
      <c r="Q24" s="3"/>
      <c r="R24" s="3"/>
      <c r="S24" s="3"/>
      <c r="T24" s="3"/>
      <c r="U24" s="3"/>
      <c r="V24" s="3"/>
      <c r="W24" s="3"/>
      <c r="X24" s="3"/>
      <c r="Y24" s="3"/>
      <c r="Z24" s="3"/>
    </row>
    <row r="25" spans="1:26" ht="44.25" hidden="1" customHeight="1" x14ac:dyDescent="0.3">
      <c r="A25" s="59" t="s">
        <v>168</v>
      </c>
      <c r="B25" s="147" t="s">
        <v>169</v>
      </c>
      <c r="C25" s="141"/>
      <c r="D25" s="3"/>
      <c r="E25" s="3"/>
      <c r="F25" s="3"/>
      <c r="G25" s="3"/>
      <c r="H25" s="3"/>
      <c r="I25" s="3"/>
      <c r="J25" s="3"/>
      <c r="K25" s="3"/>
      <c r="L25" s="3"/>
      <c r="M25" s="3"/>
      <c r="N25" s="3"/>
      <c r="O25" s="3"/>
      <c r="P25" s="3"/>
      <c r="Q25" s="3"/>
      <c r="R25" s="3"/>
      <c r="S25" s="3"/>
      <c r="T25" s="3"/>
      <c r="U25" s="3"/>
      <c r="V25" s="3"/>
      <c r="W25" s="3"/>
      <c r="X25" s="3"/>
      <c r="Y25" s="3"/>
      <c r="Z25" s="3"/>
    </row>
    <row r="26" spans="1:26" ht="36" hidden="1" customHeight="1" x14ac:dyDescent="0.3">
      <c r="A26" s="61" t="s">
        <v>170</v>
      </c>
      <c r="B26" s="148" t="s">
        <v>171</v>
      </c>
      <c r="C26" s="141"/>
      <c r="D26" s="3"/>
      <c r="E26" s="3"/>
      <c r="F26" s="3"/>
      <c r="G26" s="3"/>
      <c r="H26" s="3"/>
      <c r="I26" s="3"/>
      <c r="J26" s="3"/>
      <c r="K26" s="3"/>
      <c r="L26" s="3"/>
      <c r="M26" s="3"/>
      <c r="N26" s="3"/>
      <c r="O26" s="3"/>
      <c r="P26" s="3"/>
      <c r="Q26" s="3"/>
      <c r="R26" s="3"/>
      <c r="S26" s="3"/>
      <c r="T26" s="3"/>
      <c r="U26" s="3"/>
      <c r="V26" s="3"/>
      <c r="W26" s="3"/>
      <c r="X26" s="3"/>
      <c r="Y26" s="3"/>
      <c r="Z26" s="3"/>
    </row>
    <row r="27" spans="1:26" ht="54.75" hidden="1" customHeight="1" x14ac:dyDescent="0.3">
      <c r="A27" s="59" t="s">
        <v>172</v>
      </c>
      <c r="B27" s="148" t="s">
        <v>173</v>
      </c>
      <c r="C27" s="141"/>
      <c r="D27" s="3"/>
      <c r="E27" s="3"/>
      <c r="F27" s="3"/>
      <c r="G27" s="3"/>
      <c r="H27" s="3"/>
      <c r="I27" s="3"/>
      <c r="J27" s="3"/>
      <c r="K27" s="3"/>
      <c r="L27" s="3"/>
      <c r="M27" s="3"/>
      <c r="N27" s="3"/>
      <c r="O27" s="3"/>
      <c r="P27" s="3"/>
      <c r="Q27" s="3"/>
      <c r="R27" s="3"/>
      <c r="S27" s="3"/>
      <c r="T27" s="3"/>
      <c r="U27" s="3"/>
      <c r="V27" s="3"/>
      <c r="W27" s="3"/>
      <c r="X27" s="3"/>
      <c r="Y27" s="3"/>
      <c r="Z27" s="3"/>
    </row>
    <row r="28" spans="1:26" ht="54.75" customHeight="1" x14ac:dyDescent="0.3">
      <c r="A28" s="59" t="s">
        <v>43</v>
      </c>
      <c r="B28" s="148" t="s">
        <v>174</v>
      </c>
      <c r="C28" s="141"/>
      <c r="D28" s="3"/>
      <c r="E28" s="3"/>
      <c r="F28" s="3"/>
      <c r="G28" s="3"/>
      <c r="H28" s="3"/>
      <c r="I28" s="3"/>
      <c r="J28" s="3"/>
      <c r="K28" s="3"/>
      <c r="L28" s="3"/>
      <c r="M28" s="3"/>
      <c r="N28" s="3"/>
      <c r="O28" s="3"/>
      <c r="P28" s="3"/>
      <c r="Q28" s="3"/>
      <c r="R28" s="3"/>
      <c r="S28" s="3"/>
      <c r="T28" s="3"/>
      <c r="U28" s="3"/>
      <c r="V28" s="3"/>
      <c r="W28" s="3"/>
      <c r="X28" s="3"/>
      <c r="Y28" s="3"/>
      <c r="Z28" s="3"/>
    </row>
    <row r="29" spans="1:26" ht="54.75" customHeight="1" x14ac:dyDescent="0.3">
      <c r="A29" s="59" t="s">
        <v>44</v>
      </c>
      <c r="B29" s="148" t="s">
        <v>175</v>
      </c>
      <c r="C29" s="141"/>
      <c r="D29" s="3"/>
      <c r="E29" s="3"/>
      <c r="F29" s="3"/>
      <c r="G29" s="3"/>
      <c r="H29" s="3"/>
      <c r="I29" s="3"/>
      <c r="J29" s="3"/>
      <c r="K29" s="3"/>
      <c r="L29" s="3"/>
      <c r="M29" s="3"/>
      <c r="N29" s="3"/>
      <c r="O29" s="3"/>
      <c r="P29" s="3"/>
      <c r="Q29" s="3"/>
      <c r="R29" s="3"/>
      <c r="S29" s="3"/>
      <c r="T29" s="3"/>
      <c r="U29" s="3"/>
      <c r="V29" s="3"/>
      <c r="W29" s="3"/>
      <c r="X29" s="3"/>
      <c r="Y29" s="3"/>
      <c r="Z29" s="3"/>
    </row>
    <row r="30" spans="1:26" ht="54.75" customHeight="1" x14ac:dyDescent="0.3">
      <c r="A30" s="59" t="s">
        <v>45</v>
      </c>
      <c r="B30" s="148" t="s">
        <v>176</v>
      </c>
      <c r="C30" s="141"/>
      <c r="D30" s="3"/>
      <c r="E30" s="3"/>
      <c r="F30" s="3"/>
      <c r="G30" s="3"/>
      <c r="H30" s="3"/>
      <c r="I30" s="3"/>
      <c r="J30" s="3"/>
      <c r="K30" s="3"/>
      <c r="L30" s="3"/>
      <c r="M30" s="3"/>
      <c r="N30" s="3"/>
      <c r="O30" s="3"/>
      <c r="P30" s="3"/>
      <c r="Q30" s="3"/>
      <c r="R30" s="3"/>
      <c r="S30" s="3"/>
      <c r="T30" s="3"/>
      <c r="U30" s="3"/>
      <c r="V30" s="3"/>
      <c r="W30" s="3"/>
      <c r="X30" s="3"/>
      <c r="Y30" s="3"/>
      <c r="Z30" s="3"/>
    </row>
    <row r="31" spans="1:26" ht="54.75" customHeight="1" x14ac:dyDescent="0.3">
      <c r="A31" s="59" t="s">
        <v>46</v>
      </c>
      <c r="B31" s="148" t="s">
        <v>177</v>
      </c>
      <c r="C31" s="141"/>
      <c r="D31" s="3"/>
      <c r="E31" s="3"/>
      <c r="F31" s="3"/>
      <c r="G31" s="3"/>
      <c r="H31" s="3"/>
      <c r="I31" s="3"/>
      <c r="J31" s="3"/>
      <c r="K31" s="3"/>
      <c r="L31" s="3"/>
      <c r="M31" s="3"/>
      <c r="N31" s="3"/>
      <c r="O31" s="3"/>
      <c r="P31" s="3"/>
      <c r="Q31" s="3"/>
      <c r="R31" s="3"/>
      <c r="S31" s="3"/>
      <c r="T31" s="3"/>
      <c r="U31" s="3"/>
      <c r="V31" s="3"/>
      <c r="W31" s="3"/>
      <c r="X31" s="3"/>
      <c r="Y31" s="3"/>
      <c r="Z31" s="3"/>
    </row>
    <row r="32" spans="1:26" ht="54.75" customHeight="1" x14ac:dyDescent="0.3">
      <c r="A32" s="59" t="s">
        <v>178</v>
      </c>
      <c r="B32" s="148" t="s">
        <v>179</v>
      </c>
      <c r="C32" s="141"/>
      <c r="D32" s="3"/>
      <c r="E32" s="3"/>
      <c r="F32" s="3"/>
      <c r="G32" s="3"/>
      <c r="H32" s="3"/>
      <c r="I32" s="3"/>
      <c r="J32" s="3"/>
      <c r="K32" s="3"/>
      <c r="L32" s="3"/>
      <c r="M32" s="3"/>
      <c r="N32" s="3"/>
      <c r="O32" s="3"/>
      <c r="P32" s="3"/>
      <c r="Q32" s="3"/>
      <c r="R32" s="3"/>
      <c r="S32" s="3"/>
      <c r="T32" s="3"/>
      <c r="U32" s="3"/>
      <c r="V32" s="3"/>
      <c r="W32" s="3"/>
      <c r="X32" s="3"/>
      <c r="Y32" s="3"/>
      <c r="Z32" s="3"/>
    </row>
    <row r="33" spans="1:26" ht="54.75" customHeight="1" x14ac:dyDescent="0.3">
      <c r="A33" s="59" t="s">
        <v>180</v>
      </c>
      <c r="B33" s="148" t="s">
        <v>181</v>
      </c>
      <c r="C33" s="141"/>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3">
      <c r="A34" s="62"/>
      <c r="B34" s="63"/>
      <c r="C34" s="64"/>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3">
      <c r="A35" s="62"/>
      <c r="B35" s="63"/>
      <c r="C35" s="64"/>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3">
      <c r="A36" s="62"/>
      <c r="B36" s="63"/>
      <c r="C36" s="64"/>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3">
      <c r="A37" s="62"/>
      <c r="B37" s="63"/>
      <c r="C37" s="64"/>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3">
      <c r="A38" s="62"/>
      <c r="B38" s="63"/>
      <c r="C38" s="64"/>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3">
      <c r="A39" s="62"/>
      <c r="B39" s="63"/>
      <c r="C39" s="64"/>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3">
      <c r="A40" s="62"/>
      <c r="B40" s="63"/>
      <c r="C40" s="64"/>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3">
      <c r="A41" s="62"/>
      <c r="B41" s="63"/>
      <c r="C41" s="64"/>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3">
      <c r="A42" s="62"/>
      <c r="B42" s="63"/>
      <c r="C42" s="64"/>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3">
      <c r="A43" s="62"/>
      <c r="B43" s="63"/>
      <c r="C43" s="64"/>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3">
      <c r="A44" s="62"/>
      <c r="B44" s="63"/>
      <c r="C44" s="64"/>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3">
      <c r="A45" s="62"/>
      <c r="B45" s="63"/>
      <c r="C45" s="64"/>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3">
      <c r="A46" s="62"/>
      <c r="B46" s="63"/>
      <c r="C46" s="64"/>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3">
      <c r="A47" s="62"/>
      <c r="B47" s="63"/>
      <c r="C47" s="64"/>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3">
      <c r="A48" s="62"/>
      <c r="B48" s="63"/>
      <c r="C48" s="64"/>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3">
      <c r="A49" s="62"/>
      <c r="B49" s="63"/>
      <c r="C49" s="64"/>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3">
      <c r="A50" s="62"/>
      <c r="B50" s="63"/>
      <c r="C50" s="64"/>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
      <c r="A51" s="62"/>
      <c r="B51" s="63"/>
      <c r="C51" s="64"/>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
      <c r="A52" s="62"/>
      <c r="B52" s="63"/>
      <c r="C52" s="64"/>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
      <c r="A53" s="62"/>
      <c r="B53" s="63"/>
      <c r="C53" s="64"/>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
      <c r="A54" s="62"/>
      <c r="B54" s="63"/>
      <c r="C54" s="64"/>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
      <c r="A55" s="62"/>
      <c r="B55" s="63"/>
      <c r="C55" s="64"/>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
      <c r="A56" s="62"/>
      <c r="B56" s="63"/>
      <c r="C56" s="64"/>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
      <c r="A57" s="62"/>
      <c r="B57" s="63"/>
      <c r="C57" s="64"/>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
      <c r="A58" s="62"/>
      <c r="B58" s="63"/>
      <c r="C58" s="64"/>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
      <c r="A59" s="62"/>
      <c r="B59" s="63"/>
      <c r="C59" s="64"/>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
      <c r="A60" s="62"/>
      <c r="B60" s="63"/>
      <c r="C60" s="64"/>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
      <c r="A61" s="62"/>
      <c r="B61" s="63"/>
      <c r="C61" s="64"/>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
      <c r="A62" s="62"/>
      <c r="B62" s="63"/>
      <c r="C62" s="64"/>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
      <c r="A63" s="62"/>
      <c r="B63" s="63"/>
      <c r="C63" s="64"/>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
      <c r="A64" s="62"/>
      <c r="B64" s="63"/>
      <c r="C64" s="64"/>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
      <c r="A65" s="62"/>
      <c r="B65" s="63"/>
      <c r="C65" s="64"/>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
      <c r="A66" s="62"/>
      <c r="B66" s="63"/>
      <c r="C66" s="64"/>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
      <c r="A67" s="62"/>
      <c r="B67" s="63"/>
      <c r="C67" s="64"/>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
      <c r="A68" s="62"/>
      <c r="B68" s="63"/>
      <c r="C68" s="64"/>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
      <c r="A69" s="62"/>
      <c r="B69" s="63"/>
      <c r="C69" s="64"/>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
      <c r="A70" s="62"/>
      <c r="B70" s="63"/>
      <c r="C70" s="64"/>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
      <c r="A71" s="62"/>
      <c r="B71" s="63"/>
      <c r="C71" s="64"/>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
      <c r="A72" s="62"/>
      <c r="B72" s="63"/>
      <c r="C72" s="64"/>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
      <c r="A73" s="62"/>
      <c r="B73" s="63"/>
      <c r="C73" s="64"/>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
      <c r="A74" s="62"/>
      <c r="B74" s="63"/>
      <c r="C74" s="64"/>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
      <c r="A75" s="62"/>
      <c r="B75" s="63"/>
      <c r="C75" s="64"/>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
      <c r="A76" s="62"/>
      <c r="B76" s="63"/>
      <c r="C76" s="64"/>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
      <c r="A77" s="62"/>
      <c r="B77" s="63"/>
      <c r="C77" s="64"/>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
      <c r="A78" s="62"/>
      <c r="B78" s="63"/>
      <c r="C78" s="64"/>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
      <c r="A79" s="62"/>
      <c r="B79" s="63"/>
      <c r="C79" s="64"/>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
      <c r="A80" s="62"/>
      <c r="B80" s="63"/>
      <c r="C80" s="64"/>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
      <c r="A81" s="62"/>
      <c r="B81" s="63"/>
      <c r="C81" s="64"/>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
      <c r="A82" s="62"/>
      <c r="B82" s="63"/>
      <c r="C82" s="64"/>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
      <c r="A83" s="62"/>
      <c r="B83" s="63"/>
      <c r="C83" s="64"/>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
      <c r="A84" s="62"/>
      <c r="B84" s="63"/>
      <c r="C84" s="64"/>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
      <c r="A85" s="62"/>
      <c r="B85" s="63"/>
      <c r="C85" s="64"/>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
      <c r="A86" s="62"/>
      <c r="B86" s="63"/>
      <c r="C86" s="64"/>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
      <c r="A87" s="62"/>
      <c r="B87" s="63"/>
      <c r="C87" s="64"/>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
      <c r="A88" s="62"/>
      <c r="B88" s="63"/>
      <c r="C88" s="64"/>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
      <c r="A89" s="62"/>
      <c r="B89" s="63"/>
      <c r="C89" s="64"/>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
      <c r="A90" s="62"/>
      <c r="B90" s="63"/>
      <c r="C90" s="64"/>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
      <c r="A91" s="62"/>
      <c r="B91" s="63"/>
      <c r="C91" s="64"/>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
      <c r="A92" s="62"/>
      <c r="B92" s="63"/>
      <c r="C92" s="64"/>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
      <c r="A93" s="62"/>
      <c r="B93" s="63"/>
      <c r="C93" s="64"/>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
      <c r="A94" s="62"/>
      <c r="B94" s="63"/>
      <c r="C94" s="64"/>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
      <c r="A95" s="62"/>
      <c r="B95" s="63"/>
      <c r="C95" s="64"/>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
      <c r="A96" s="62"/>
      <c r="B96" s="63"/>
      <c r="C96" s="64"/>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
      <c r="A97" s="62"/>
      <c r="B97" s="63"/>
      <c r="C97" s="64"/>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
      <c r="A98" s="62"/>
      <c r="B98" s="63"/>
      <c r="C98" s="64"/>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
      <c r="A99" s="62"/>
      <c r="B99" s="63"/>
      <c r="C99" s="64"/>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
      <c r="A100" s="62"/>
      <c r="B100" s="63"/>
      <c r="C100" s="64"/>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
      <c r="A101" s="62"/>
      <c r="B101" s="63"/>
      <c r="C101" s="64"/>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
      <c r="A102" s="62"/>
      <c r="B102" s="63"/>
      <c r="C102" s="64"/>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
      <c r="A103" s="62"/>
      <c r="B103" s="63"/>
      <c r="C103" s="64"/>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
      <c r="A104" s="62"/>
      <c r="B104" s="63"/>
      <c r="C104" s="64"/>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
      <c r="A105" s="62"/>
      <c r="B105" s="63"/>
      <c r="C105" s="64"/>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
      <c r="A106" s="62"/>
      <c r="B106" s="63"/>
      <c r="C106" s="64"/>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
      <c r="A107" s="62"/>
      <c r="B107" s="63"/>
      <c r="C107" s="64"/>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
      <c r="A108" s="62"/>
      <c r="B108" s="63"/>
      <c r="C108" s="64"/>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
      <c r="A109" s="62"/>
      <c r="B109" s="63"/>
      <c r="C109" s="64"/>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
      <c r="A110" s="62"/>
      <c r="B110" s="63"/>
      <c r="C110" s="64"/>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
      <c r="A111" s="62"/>
      <c r="B111" s="63"/>
      <c r="C111" s="64"/>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
      <c r="A112" s="62"/>
      <c r="B112" s="63"/>
      <c r="C112" s="64"/>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
      <c r="A113" s="62"/>
      <c r="B113" s="63"/>
      <c r="C113" s="64"/>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
      <c r="A114" s="62"/>
      <c r="B114" s="63"/>
      <c r="C114" s="64"/>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
      <c r="A115" s="62"/>
      <c r="B115" s="63"/>
      <c r="C115" s="64"/>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
      <c r="A116" s="62"/>
      <c r="B116" s="63"/>
      <c r="C116" s="64"/>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
      <c r="A117" s="62"/>
      <c r="B117" s="63"/>
      <c r="C117" s="64"/>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
      <c r="A118" s="62"/>
      <c r="B118" s="63"/>
      <c r="C118" s="64"/>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
      <c r="A119" s="62"/>
      <c r="B119" s="63"/>
      <c r="C119" s="64"/>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
      <c r="A120" s="62"/>
      <c r="B120" s="63"/>
      <c r="C120" s="64"/>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
      <c r="A121" s="62"/>
      <c r="B121" s="63"/>
      <c r="C121" s="64"/>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
      <c r="A122" s="62"/>
      <c r="B122" s="63"/>
      <c r="C122" s="64"/>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
      <c r="A123" s="62"/>
      <c r="B123" s="63"/>
      <c r="C123" s="64"/>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
      <c r="A124" s="62"/>
      <c r="B124" s="63"/>
      <c r="C124" s="64"/>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
      <c r="A125" s="62"/>
      <c r="B125" s="63"/>
      <c r="C125" s="64"/>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
      <c r="A126" s="62"/>
      <c r="B126" s="63"/>
      <c r="C126" s="64"/>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
      <c r="A127" s="62"/>
      <c r="B127" s="63"/>
      <c r="C127" s="64"/>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
      <c r="A128" s="62"/>
      <c r="B128" s="63"/>
      <c r="C128" s="64"/>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
      <c r="A129" s="62"/>
      <c r="B129" s="63"/>
      <c r="C129" s="64"/>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
      <c r="A130" s="62"/>
      <c r="B130" s="63"/>
      <c r="C130" s="64"/>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
      <c r="A131" s="62"/>
      <c r="B131" s="63"/>
      <c r="C131" s="64"/>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
      <c r="A132" s="62"/>
      <c r="B132" s="63"/>
      <c r="C132" s="64"/>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
      <c r="A133" s="62"/>
      <c r="B133" s="63"/>
      <c r="C133" s="64"/>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
      <c r="A134" s="62"/>
      <c r="B134" s="63"/>
      <c r="C134" s="64"/>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
      <c r="A135" s="62"/>
      <c r="B135" s="63"/>
      <c r="C135" s="64"/>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
      <c r="A136" s="62"/>
      <c r="B136" s="63"/>
      <c r="C136" s="64"/>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
      <c r="A137" s="62"/>
      <c r="B137" s="63"/>
      <c r="C137" s="64"/>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
      <c r="A138" s="62"/>
      <c r="B138" s="63"/>
      <c r="C138" s="64"/>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
      <c r="A139" s="62"/>
      <c r="B139" s="63"/>
      <c r="C139" s="64"/>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
      <c r="A140" s="62"/>
      <c r="B140" s="63"/>
      <c r="C140" s="64"/>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
      <c r="A141" s="62"/>
      <c r="B141" s="63"/>
      <c r="C141" s="64"/>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
      <c r="A142" s="62"/>
      <c r="B142" s="63"/>
      <c r="C142" s="64"/>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
      <c r="A143" s="62"/>
      <c r="B143" s="63"/>
      <c r="C143" s="64"/>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
      <c r="A144" s="62"/>
      <c r="B144" s="63"/>
      <c r="C144" s="64"/>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
      <c r="A145" s="62"/>
      <c r="B145" s="63"/>
      <c r="C145" s="64"/>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
      <c r="A146" s="62"/>
      <c r="B146" s="63"/>
      <c r="C146" s="64"/>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
      <c r="A147" s="62"/>
      <c r="B147" s="63"/>
      <c r="C147" s="64"/>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
      <c r="A148" s="62"/>
      <c r="B148" s="63"/>
      <c r="C148" s="64"/>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
      <c r="A149" s="62"/>
      <c r="B149" s="63"/>
      <c r="C149" s="64"/>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
      <c r="A150" s="62"/>
      <c r="B150" s="63"/>
      <c r="C150" s="64"/>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
      <c r="A151" s="62"/>
      <c r="B151" s="63"/>
      <c r="C151" s="64"/>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
      <c r="A152" s="62"/>
      <c r="B152" s="63"/>
      <c r="C152" s="64"/>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
      <c r="A153" s="62"/>
      <c r="B153" s="63"/>
      <c r="C153" s="64"/>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
      <c r="A154" s="62"/>
      <c r="B154" s="63"/>
      <c r="C154" s="64"/>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
      <c r="A155" s="62"/>
      <c r="B155" s="63"/>
      <c r="C155" s="64"/>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
      <c r="A156" s="62"/>
      <c r="B156" s="63"/>
      <c r="C156" s="64"/>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
      <c r="A157" s="62"/>
      <c r="B157" s="63"/>
      <c r="C157" s="64"/>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
      <c r="A158" s="62"/>
      <c r="B158" s="63"/>
      <c r="C158" s="64"/>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
      <c r="A159" s="62"/>
      <c r="B159" s="63"/>
      <c r="C159" s="64"/>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
      <c r="A160" s="62"/>
      <c r="B160" s="63"/>
      <c r="C160" s="64"/>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
      <c r="A161" s="62"/>
      <c r="B161" s="63"/>
      <c r="C161" s="64"/>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
      <c r="A162" s="62"/>
      <c r="B162" s="63"/>
      <c r="C162" s="64"/>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
      <c r="A163" s="62"/>
      <c r="B163" s="63"/>
      <c r="C163" s="64"/>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
      <c r="A164" s="62"/>
      <c r="B164" s="63"/>
      <c r="C164" s="64"/>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
      <c r="A165" s="62"/>
      <c r="B165" s="63"/>
      <c r="C165" s="64"/>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
      <c r="A166" s="62"/>
      <c r="B166" s="63"/>
      <c r="C166" s="64"/>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
      <c r="A167" s="62"/>
      <c r="B167" s="63"/>
      <c r="C167" s="64"/>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
      <c r="A168" s="62"/>
      <c r="B168" s="63"/>
      <c r="C168" s="64"/>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
      <c r="A169" s="62"/>
      <c r="B169" s="63"/>
      <c r="C169" s="64"/>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
      <c r="A170" s="62"/>
      <c r="B170" s="63"/>
      <c r="C170" s="64"/>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
      <c r="A171" s="62"/>
      <c r="B171" s="63"/>
      <c r="C171" s="64"/>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
      <c r="A172" s="62"/>
      <c r="B172" s="63"/>
      <c r="C172" s="64"/>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
      <c r="A173" s="62"/>
      <c r="B173" s="63"/>
      <c r="C173" s="64"/>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
      <c r="A174" s="62"/>
      <c r="B174" s="63"/>
      <c r="C174" s="64"/>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
      <c r="A175" s="62"/>
      <c r="B175" s="63"/>
      <c r="C175" s="64"/>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
      <c r="A176" s="62"/>
      <c r="B176" s="63"/>
      <c r="C176" s="64"/>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
      <c r="A177" s="62"/>
      <c r="B177" s="63"/>
      <c r="C177" s="64"/>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
      <c r="A178" s="62"/>
      <c r="B178" s="63"/>
      <c r="C178" s="64"/>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
      <c r="A179" s="62"/>
      <c r="B179" s="63"/>
      <c r="C179" s="64"/>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
      <c r="A180" s="62"/>
      <c r="B180" s="63"/>
      <c r="C180" s="64"/>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
      <c r="A181" s="62"/>
      <c r="B181" s="63"/>
      <c r="C181" s="64"/>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
      <c r="A182" s="62"/>
      <c r="B182" s="63"/>
      <c r="C182" s="64"/>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
      <c r="A183" s="62"/>
      <c r="B183" s="63"/>
      <c r="C183" s="64"/>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
      <c r="A184" s="62"/>
      <c r="B184" s="63"/>
      <c r="C184" s="64"/>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
      <c r="A185" s="62"/>
      <c r="B185" s="63"/>
      <c r="C185" s="64"/>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
      <c r="A186" s="62"/>
      <c r="B186" s="63"/>
      <c r="C186" s="64"/>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
      <c r="A187" s="62"/>
      <c r="B187" s="63"/>
      <c r="C187" s="64"/>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
      <c r="A188" s="62"/>
      <c r="B188" s="63"/>
      <c r="C188" s="64"/>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
      <c r="A189" s="62"/>
      <c r="B189" s="63"/>
      <c r="C189" s="64"/>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
      <c r="A190" s="62"/>
      <c r="B190" s="63"/>
      <c r="C190" s="64"/>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
      <c r="A191" s="62"/>
      <c r="B191" s="63"/>
      <c r="C191" s="64"/>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
      <c r="A192" s="62"/>
      <c r="B192" s="63"/>
      <c r="C192" s="64"/>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
      <c r="A193" s="62"/>
      <c r="B193" s="63"/>
      <c r="C193" s="64"/>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
      <c r="A194" s="62"/>
      <c r="B194" s="63"/>
      <c r="C194" s="64"/>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
      <c r="A195" s="62"/>
      <c r="B195" s="63"/>
      <c r="C195" s="64"/>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
      <c r="A196" s="62"/>
      <c r="B196" s="63"/>
      <c r="C196" s="64"/>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
      <c r="A197" s="62"/>
      <c r="B197" s="63"/>
      <c r="C197" s="64"/>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
      <c r="A198" s="62"/>
      <c r="B198" s="63"/>
      <c r="C198" s="64"/>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
      <c r="A199" s="62"/>
      <c r="B199" s="63"/>
      <c r="C199" s="64"/>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
      <c r="A200" s="62"/>
      <c r="B200" s="63"/>
      <c r="C200" s="64"/>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
      <c r="A201" s="62"/>
      <c r="B201" s="63"/>
      <c r="C201" s="64"/>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
      <c r="A202" s="62"/>
      <c r="B202" s="63"/>
      <c r="C202" s="64"/>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
      <c r="A203" s="62"/>
      <c r="B203" s="63"/>
      <c r="C203" s="64"/>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
      <c r="A204" s="62"/>
      <c r="B204" s="63"/>
      <c r="C204" s="64"/>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
      <c r="A205" s="62"/>
      <c r="B205" s="63"/>
      <c r="C205" s="64"/>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
      <c r="A206" s="62"/>
      <c r="B206" s="63"/>
      <c r="C206" s="64"/>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
      <c r="A207" s="62"/>
      <c r="B207" s="63"/>
      <c r="C207" s="64"/>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
      <c r="A208" s="62"/>
      <c r="B208" s="63"/>
      <c r="C208" s="64"/>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
      <c r="A209" s="62"/>
      <c r="B209" s="63"/>
      <c r="C209" s="64"/>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
      <c r="A210" s="62"/>
      <c r="B210" s="63"/>
      <c r="C210" s="64"/>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
      <c r="A211" s="62"/>
      <c r="B211" s="63"/>
      <c r="C211" s="64"/>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
      <c r="A212" s="62"/>
      <c r="B212" s="63"/>
      <c r="C212" s="64"/>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
      <c r="A213" s="62"/>
      <c r="B213" s="63"/>
      <c r="C213" s="64"/>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
      <c r="A214" s="62"/>
      <c r="B214" s="63"/>
      <c r="C214" s="64"/>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
      <c r="A215" s="62"/>
      <c r="B215" s="63"/>
      <c r="C215" s="64"/>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
      <c r="A216" s="62"/>
      <c r="B216" s="63"/>
      <c r="C216" s="64"/>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
      <c r="A217" s="62"/>
      <c r="B217" s="63"/>
      <c r="C217" s="64"/>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
      <c r="A218" s="62"/>
      <c r="B218" s="63"/>
      <c r="C218" s="64"/>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
      <c r="A219" s="62"/>
      <c r="B219" s="63"/>
      <c r="C219" s="64"/>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
      <c r="A220" s="62"/>
      <c r="B220" s="63"/>
      <c r="C220" s="64"/>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62"/>
      <c r="B221" s="63"/>
      <c r="C221" s="64"/>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62"/>
      <c r="B222" s="63"/>
      <c r="C222" s="64"/>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62"/>
      <c r="B223" s="63"/>
      <c r="C223" s="64"/>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62"/>
      <c r="B224" s="63"/>
      <c r="C224" s="64"/>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62"/>
      <c r="B225" s="63"/>
      <c r="C225" s="64"/>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62"/>
      <c r="B226" s="63"/>
      <c r="C226" s="64"/>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62"/>
      <c r="B227" s="63"/>
      <c r="C227" s="64"/>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62"/>
      <c r="B228" s="63"/>
      <c r="C228" s="64"/>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62"/>
      <c r="B229" s="63"/>
      <c r="C229" s="64"/>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62"/>
      <c r="B230" s="63"/>
      <c r="C230" s="64"/>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62"/>
      <c r="B231" s="63"/>
      <c r="C231" s="64"/>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62"/>
      <c r="B232" s="63"/>
      <c r="C232" s="64"/>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62"/>
      <c r="B233" s="63"/>
      <c r="C233" s="64"/>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8">
    <mergeCell ref="B33:C33"/>
    <mergeCell ref="B18:C18"/>
    <mergeCell ref="B19:C21"/>
    <mergeCell ref="B22:C22"/>
    <mergeCell ref="B23:C23"/>
    <mergeCell ref="B24:C24"/>
    <mergeCell ref="B25:C25"/>
    <mergeCell ref="B26:C26"/>
    <mergeCell ref="B28:C28"/>
    <mergeCell ref="B29:C29"/>
    <mergeCell ref="B30:C30"/>
    <mergeCell ref="B31:C31"/>
    <mergeCell ref="B32:C32"/>
    <mergeCell ref="B14:C14"/>
    <mergeCell ref="B15:C15"/>
    <mergeCell ref="B16:C16"/>
    <mergeCell ref="B17:C17"/>
    <mergeCell ref="B27:C27"/>
    <mergeCell ref="B9:C9"/>
    <mergeCell ref="B10:C10"/>
    <mergeCell ref="B11:C11"/>
    <mergeCell ref="B12:C12"/>
    <mergeCell ref="B13:C13"/>
    <mergeCell ref="A1:C1"/>
    <mergeCell ref="B2:C2"/>
    <mergeCell ref="B3:C3"/>
    <mergeCell ref="B4:C4"/>
    <mergeCell ref="B5:C8"/>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4140625" defaultRowHeight="15" customHeight="1" x14ac:dyDescent="0.3"/>
  <cols>
    <col min="1" max="5" width="11.5546875" customWidth="1"/>
    <col min="6" max="6" width="18.6640625" customWidth="1"/>
    <col min="7" max="17" width="11.5546875" customWidth="1"/>
    <col min="18" max="19" width="11.5546875" hidden="1" customWidth="1"/>
    <col min="20" max="26" width="10.6640625" customWidth="1"/>
  </cols>
  <sheetData>
    <row r="1" spans="1:26" ht="27" customHeight="1" x14ac:dyDescent="0.3">
      <c r="A1" s="65" t="s">
        <v>182</v>
      </c>
      <c r="B1" s="149" t="s">
        <v>183</v>
      </c>
      <c r="C1" s="130"/>
      <c r="D1" s="130"/>
      <c r="E1" s="130"/>
      <c r="F1" s="131"/>
      <c r="G1" s="155" t="s">
        <v>184</v>
      </c>
      <c r="H1" s="131"/>
      <c r="I1" s="3"/>
      <c r="J1" s="3"/>
      <c r="K1" s="3"/>
      <c r="L1" s="3"/>
      <c r="M1" s="3"/>
      <c r="N1" s="3"/>
      <c r="O1" s="3"/>
      <c r="P1" s="3"/>
      <c r="Q1" s="3"/>
      <c r="R1" s="3"/>
      <c r="S1" s="3"/>
      <c r="T1" s="3"/>
      <c r="U1" s="3"/>
      <c r="V1" s="3"/>
      <c r="W1" s="3"/>
      <c r="X1" s="3"/>
      <c r="Y1" s="3"/>
      <c r="Z1" s="3"/>
    </row>
    <row r="2" spans="1:26" ht="14.25" customHeight="1" x14ac:dyDescent="0.3">
      <c r="A2" s="66">
        <v>1</v>
      </c>
      <c r="B2" s="150" t="s">
        <v>185</v>
      </c>
      <c r="C2" s="130"/>
      <c r="D2" s="130"/>
      <c r="E2" s="130"/>
      <c r="F2" s="131"/>
      <c r="G2" s="66"/>
      <c r="H2" s="66" t="s">
        <v>15</v>
      </c>
      <c r="I2" s="3"/>
      <c r="J2" s="3"/>
      <c r="K2" s="3"/>
      <c r="L2" s="3"/>
      <c r="M2" s="3"/>
      <c r="N2" s="3"/>
      <c r="O2" s="3"/>
      <c r="P2" s="3"/>
      <c r="Q2" s="3"/>
      <c r="R2" s="3">
        <v>1</v>
      </c>
      <c r="S2" s="3">
        <v>1</v>
      </c>
      <c r="T2" s="3"/>
      <c r="U2" s="3"/>
      <c r="V2" s="3"/>
      <c r="W2" s="3"/>
      <c r="X2" s="3"/>
      <c r="Y2" s="3"/>
      <c r="Z2" s="3"/>
    </row>
    <row r="3" spans="1:26" ht="14.25" customHeight="1" x14ac:dyDescent="0.3">
      <c r="A3" s="66">
        <v>2</v>
      </c>
      <c r="B3" s="150" t="s">
        <v>186</v>
      </c>
      <c r="C3" s="130"/>
      <c r="D3" s="130"/>
      <c r="E3" s="130"/>
      <c r="F3" s="131"/>
      <c r="G3" s="66"/>
      <c r="H3" s="66" t="s">
        <v>15</v>
      </c>
      <c r="I3" s="3"/>
      <c r="J3" s="3"/>
      <c r="K3" s="3"/>
      <c r="L3" s="3"/>
      <c r="M3" s="3"/>
      <c r="N3" s="3"/>
      <c r="O3" s="3"/>
      <c r="P3" s="3"/>
      <c r="Q3" s="3"/>
      <c r="R3" s="3">
        <v>1</v>
      </c>
      <c r="S3" s="3">
        <v>1</v>
      </c>
      <c r="T3" s="3"/>
      <c r="U3" s="3"/>
      <c r="V3" s="3"/>
      <c r="W3" s="3"/>
      <c r="X3" s="3"/>
      <c r="Y3" s="3"/>
      <c r="Z3" s="3"/>
    </row>
    <row r="4" spans="1:26" ht="14.25" customHeight="1" x14ac:dyDescent="0.3">
      <c r="A4" s="66">
        <v>3</v>
      </c>
      <c r="B4" s="150" t="s">
        <v>187</v>
      </c>
      <c r="C4" s="130"/>
      <c r="D4" s="130"/>
      <c r="E4" s="130"/>
      <c r="F4" s="131"/>
      <c r="G4" s="66"/>
      <c r="H4" s="66" t="s">
        <v>15</v>
      </c>
      <c r="I4" s="3"/>
      <c r="J4" s="3"/>
      <c r="K4" s="3"/>
      <c r="L4" s="3"/>
      <c r="M4" s="3"/>
      <c r="N4" s="3"/>
      <c r="O4" s="3"/>
      <c r="P4" s="3"/>
      <c r="Q4" s="3"/>
      <c r="R4" s="3">
        <v>1</v>
      </c>
      <c r="S4" s="3">
        <v>1</v>
      </c>
      <c r="T4" s="3"/>
      <c r="U4" s="3"/>
      <c r="V4" s="3"/>
      <c r="W4" s="3"/>
      <c r="X4" s="3"/>
      <c r="Y4" s="3"/>
      <c r="Z4" s="3"/>
    </row>
    <row r="5" spans="1:26" ht="14.25" customHeight="1" x14ac:dyDescent="0.3">
      <c r="A5" s="66">
        <v>4</v>
      </c>
      <c r="B5" s="150" t="s">
        <v>188</v>
      </c>
      <c r="C5" s="130"/>
      <c r="D5" s="130"/>
      <c r="E5" s="130"/>
      <c r="F5" s="131"/>
      <c r="G5" s="66"/>
      <c r="H5" s="66" t="s">
        <v>15</v>
      </c>
      <c r="I5" s="3"/>
      <c r="J5" s="3"/>
      <c r="K5" s="3"/>
      <c r="L5" s="3"/>
      <c r="M5" s="3"/>
      <c r="N5" s="3"/>
      <c r="O5" s="3"/>
      <c r="P5" s="3"/>
      <c r="Q5" s="3"/>
      <c r="R5" s="3">
        <v>1</v>
      </c>
      <c r="S5" s="3">
        <v>1</v>
      </c>
      <c r="T5" s="3"/>
      <c r="U5" s="3"/>
      <c r="V5" s="3"/>
      <c r="W5" s="3"/>
      <c r="X5" s="3"/>
      <c r="Y5" s="3"/>
      <c r="Z5" s="3"/>
    </row>
    <row r="6" spans="1:26" ht="14.25" customHeight="1" x14ac:dyDescent="0.3">
      <c r="A6" s="66">
        <v>5</v>
      </c>
      <c r="B6" s="150" t="s">
        <v>189</v>
      </c>
      <c r="C6" s="130"/>
      <c r="D6" s="130"/>
      <c r="E6" s="130"/>
      <c r="F6" s="131"/>
      <c r="G6" s="66"/>
      <c r="H6" s="66" t="s">
        <v>15</v>
      </c>
      <c r="I6" s="3"/>
      <c r="J6" s="3"/>
      <c r="K6" s="3"/>
      <c r="L6" s="3"/>
      <c r="M6" s="3"/>
      <c r="N6" s="3"/>
      <c r="O6" s="3"/>
      <c r="P6" s="3"/>
      <c r="Q6" s="3"/>
      <c r="R6" s="3">
        <v>1</v>
      </c>
      <c r="S6" s="3">
        <v>1</v>
      </c>
      <c r="T6" s="3"/>
      <c r="U6" s="3"/>
      <c r="V6" s="3"/>
      <c r="W6" s="3"/>
      <c r="X6" s="3"/>
      <c r="Y6" s="3"/>
      <c r="Z6" s="3"/>
    </row>
    <row r="7" spans="1:26" ht="14.25" customHeight="1" x14ac:dyDescent="0.3">
      <c r="A7" s="66">
        <v>6</v>
      </c>
      <c r="B7" s="150" t="s">
        <v>190</v>
      </c>
      <c r="C7" s="130"/>
      <c r="D7" s="130"/>
      <c r="E7" s="130"/>
      <c r="F7" s="131"/>
      <c r="G7" s="66"/>
      <c r="H7" s="66" t="s">
        <v>15</v>
      </c>
      <c r="I7" s="3"/>
      <c r="J7" s="3"/>
      <c r="K7" s="3"/>
      <c r="L7" s="3"/>
      <c r="M7" s="3"/>
      <c r="N7" s="3"/>
      <c r="O7" s="3"/>
      <c r="P7" s="3"/>
      <c r="Q7" s="3"/>
      <c r="R7" s="3">
        <v>1</v>
      </c>
      <c r="S7" s="3">
        <v>1</v>
      </c>
      <c r="T7" s="3"/>
      <c r="U7" s="3"/>
      <c r="V7" s="3"/>
      <c r="W7" s="3"/>
      <c r="X7" s="3"/>
      <c r="Y7" s="3"/>
      <c r="Z7" s="3"/>
    </row>
    <row r="8" spans="1:26" ht="14.25" customHeight="1" x14ac:dyDescent="0.3">
      <c r="A8" s="66">
        <v>7</v>
      </c>
      <c r="B8" s="150" t="s">
        <v>191</v>
      </c>
      <c r="C8" s="130"/>
      <c r="D8" s="130"/>
      <c r="E8" s="130"/>
      <c r="F8" s="131"/>
      <c r="G8" s="66"/>
      <c r="H8" s="66" t="s">
        <v>15</v>
      </c>
      <c r="I8" s="3"/>
      <c r="J8" s="3"/>
      <c r="K8" s="3"/>
      <c r="L8" s="3"/>
      <c r="M8" s="3"/>
      <c r="N8" s="3"/>
      <c r="O8" s="3"/>
      <c r="P8" s="3"/>
      <c r="Q8" s="3"/>
      <c r="R8" s="3">
        <v>1</v>
      </c>
      <c r="S8" s="3">
        <v>1</v>
      </c>
      <c r="T8" s="3"/>
      <c r="U8" s="3"/>
      <c r="V8" s="3"/>
      <c r="W8" s="3"/>
      <c r="X8" s="3"/>
      <c r="Y8" s="3"/>
      <c r="Z8" s="3"/>
    </row>
    <row r="9" spans="1:26" ht="30" customHeight="1" x14ac:dyDescent="0.3">
      <c r="A9" s="66">
        <v>8</v>
      </c>
      <c r="B9" s="151" t="s">
        <v>192</v>
      </c>
      <c r="C9" s="130"/>
      <c r="D9" s="130"/>
      <c r="E9" s="130"/>
      <c r="F9" s="131"/>
      <c r="G9" s="66"/>
      <c r="H9" s="66" t="s">
        <v>15</v>
      </c>
      <c r="I9" s="3"/>
      <c r="J9" s="3"/>
      <c r="K9" s="3"/>
      <c r="L9" s="3"/>
      <c r="M9" s="3"/>
      <c r="N9" s="3"/>
      <c r="O9" s="3"/>
      <c r="P9" s="3"/>
      <c r="Q9" s="3"/>
      <c r="R9" s="3">
        <v>1</v>
      </c>
      <c r="S9" s="3">
        <v>1</v>
      </c>
      <c r="T9" s="3"/>
      <c r="U9" s="3"/>
      <c r="V9" s="3"/>
      <c r="W9" s="3"/>
      <c r="X9" s="3"/>
      <c r="Y9" s="3"/>
      <c r="Z9" s="3"/>
    </row>
    <row r="10" spans="1:26" ht="14.25" customHeight="1" x14ac:dyDescent="0.3">
      <c r="A10" s="66">
        <v>9</v>
      </c>
      <c r="B10" s="150" t="s">
        <v>193</v>
      </c>
      <c r="C10" s="130"/>
      <c r="D10" s="130"/>
      <c r="E10" s="130"/>
      <c r="F10" s="131"/>
      <c r="G10" s="66" t="s">
        <v>15</v>
      </c>
      <c r="H10" s="66"/>
      <c r="I10" s="3"/>
      <c r="J10" s="3"/>
      <c r="K10" s="3"/>
      <c r="L10" s="3"/>
      <c r="M10" s="3"/>
      <c r="N10" s="3"/>
      <c r="O10" s="3"/>
      <c r="P10" s="3"/>
      <c r="Q10" s="3"/>
      <c r="R10" s="3">
        <v>1</v>
      </c>
      <c r="S10" s="3">
        <v>1</v>
      </c>
      <c r="T10" s="3"/>
      <c r="U10" s="3"/>
      <c r="V10" s="3"/>
      <c r="W10" s="3"/>
      <c r="X10" s="3"/>
      <c r="Y10" s="3"/>
      <c r="Z10" s="3"/>
    </row>
    <row r="11" spans="1:26" ht="14.25" customHeight="1" x14ac:dyDescent="0.3">
      <c r="A11" s="66">
        <v>10</v>
      </c>
      <c r="B11" s="150" t="s">
        <v>194</v>
      </c>
      <c r="C11" s="130"/>
      <c r="D11" s="130"/>
      <c r="E11" s="130"/>
      <c r="F11" s="131"/>
      <c r="G11" s="66" t="s">
        <v>15</v>
      </c>
      <c r="H11" s="66"/>
      <c r="I11" s="3"/>
      <c r="J11" s="3"/>
      <c r="K11" s="3"/>
      <c r="L11" s="3"/>
      <c r="M11" s="3"/>
      <c r="N11" s="3"/>
      <c r="O11" s="3"/>
      <c r="P11" s="3"/>
      <c r="Q11" s="3"/>
      <c r="R11" s="3">
        <v>1</v>
      </c>
      <c r="S11" s="3">
        <v>1</v>
      </c>
      <c r="T11" s="3"/>
      <c r="U11" s="3"/>
      <c r="V11" s="3"/>
      <c r="W11" s="3"/>
      <c r="X11" s="3"/>
      <c r="Y11" s="3"/>
      <c r="Z11" s="3"/>
    </row>
    <row r="12" spans="1:26" ht="14.25" customHeight="1" x14ac:dyDescent="0.3">
      <c r="A12" s="66">
        <v>11</v>
      </c>
      <c r="B12" s="150" t="s">
        <v>195</v>
      </c>
      <c r="C12" s="130"/>
      <c r="D12" s="130"/>
      <c r="E12" s="130"/>
      <c r="F12" s="131"/>
      <c r="G12" s="66" t="s">
        <v>15</v>
      </c>
      <c r="H12" s="66"/>
      <c r="I12" s="3"/>
      <c r="J12" s="3"/>
      <c r="K12" s="3"/>
      <c r="L12" s="3"/>
      <c r="M12" s="3"/>
      <c r="N12" s="3"/>
      <c r="O12" s="3"/>
      <c r="P12" s="3"/>
      <c r="Q12" s="3"/>
      <c r="R12" s="3">
        <v>1</v>
      </c>
      <c r="S12" s="3">
        <v>1</v>
      </c>
      <c r="T12" s="3"/>
      <c r="U12" s="3"/>
      <c r="V12" s="3"/>
      <c r="W12" s="3"/>
      <c r="X12" s="3"/>
      <c r="Y12" s="3"/>
      <c r="Z12" s="3"/>
    </row>
    <row r="13" spans="1:26" ht="14.25" customHeight="1" x14ac:dyDescent="0.3">
      <c r="A13" s="66">
        <v>12</v>
      </c>
      <c r="B13" s="150" t="s">
        <v>196</v>
      </c>
      <c r="C13" s="130"/>
      <c r="D13" s="130"/>
      <c r="E13" s="130"/>
      <c r="F13" s="131"/>
      <c r="G13" s="66" t="s">
        <v>15</v>
      </c>
      <c r="H13" s="66"/>
      <c r="I13" s="3"/>
      <c r="J13" s="3"/>
      <c r="K13" s="3"/>
      <c r="L13" s="3"/>
      <c r="M13" s="3"/>
      <c r="N13" s="3"/>
      <c r="O13" s="3"/>
      <c r="P13" s="3"/>
      <c r="Q13" s="3"/>
      <c r="R13" s="3">
        <v>1</v>
      </c>
      <c r="S13" s="3">
        <v>1</v>
      </c>
      <c r="T13" s="3"/>
      <c r="U13" s="3"/>
      <c r="V13" s="3"/>
      <c r="W13" s="3"/>
      <c r="X13" s="3"/>
      <c r="Y13" s="3"/>
      <c r="Z13" s="3"/>
    </row>
    <row r="14" spans="1:26" ht="14.25" customHeight="1" x14ac:dyDescent="0.3">
      <c r="A14" s="66">
        <v>13</v>
      </c>
      <c r="B14" s="150" t="s">
        <v>197</v>
      </c>
      <c r="C14" s="130"/>
      <c r="D14" s="130"/>
      <c r="E14" s="130"/>
      <c r="F14" s="131"/>
      <c r="G14" s="66" t="s">
        <v>15</v>
      </c>
      <c r="H14" s="66"/>
      <c r="I14" s="3"/>
      <c r="J14" s="3"/>
      <c r="K14" s="3"/>
      <c r="L14" s="3"/>
      <c r="M14" s="3"/>
      <c r="N14" s="3"/>
      <c r="O14" s="3"/>
      <c r="P14" s="3"/>
      <c r="Q14" s="3"/>
      <c r="R14" s="3">
        <v>1</v>
      </c>
      <c r="S14" s="3">
        <v>1</v>
      </c>
      <c r="T14" s="3"/>
      <c r="U14" s="3"/>
      <c r="V14" s="3"/>
      <c r="W14" s="3"/>
      <c r="X14" s="3"/>
      <c r="Y14" s="3"/>
      <c r="Z14" s="3"/>
    </row>
    <row r="15" spans="1:26" ht="14.25" customHeight="1" x14ac:dyDescent="0.3">
      <c r="A15" s="66">
        <v>14</v>
      </c>
      <c r="B15" s="150" t="s">
        <v>198</v>
      </c>
      <c r="C15" s="130"/>
      <c r="D15" s="130"/>
      <c r="E15" s="130"/>
      <c r="F15" s="131"/>
      <c r="G15" s="66"/>
      <c r="H15" s="66" t="s">
        <v>15</v>
      </c>
      <c r="I15" s="3"/>
      <c r="J15" s="3"/>
      <c r="K15" s="3"/>
      <c r="L15" s="3"/>
      <c r="M15" s="3"/>
      <c r="N15" s="3"/>
      <c r="O15" s="3"/>
      <c r="P15" s="3"/>
      <c r="Q15" s="3"/>
      <c r="R15" s="3">
        <v>1</v>
      </c>
      <c r="S15" s="3">
        <v>1</v>
      </c>
      <c r="T15" s="3"/>
      <c r="U15" s="3"/>
      <c r="V15" s="3"/>
      <c r="W15" s="3"/>
      <c r="X15" s="3"/>
      <c r="Y15" s="3"/>
      <c r="Z15" s="3"/>
    </row>
    <row r="16" spans="1:26" ht="14.25" customHeight="1" x14ac:dyDescent="0.3">
      <c r="A16" s="66">
        <v>15</v>
      </c>
      <c r="B16" s="150" t="s">
        <v>199</v>
      </c>
      <c r="C16" s="130"/>
      <c r="D16" s="130"/>
      <c r="E16" s="130"/>
      <c r="F16" s="131"/>
      <c r="G16" s="66"/>
      <c r="H16" s="66" t="s">
        <v>15</v>
      </c>
      <c r="I16" s="3"/>
      <c r="J16" s="3"/>
      <c r="K16" s="3"/>
      <c r="L16" s="3"/>
      <c r="M16" s="3"/>
      <c r="N16" s="3"/>
      <c r="O16" s="3"/>
      <c r="P16" s="3"/>
      <c r="Q16" s="3"/>
      <c r="R16" s="3">
        <v>1</v>
      </c>
      <c r="S16" s="3">
        <v>1</v>
      </c>
      <c r="T16" s="3"/>
      <c r="U16" s="3"/>
      <c r="V16" s="3"/>
      <c r="W16" s="3"/>
      <c r="X16" s="3"/>
      <c r="Y16" s="3"/>
      <c r="Z16" s="3"/>
    </row>
    <row r="17" spans="1:26" ht="14.25" customHeight="1" x14ac:dyDescent="0.3">
      <c r="A17" s="66">
        <v>16</v>
      </c>
      <c r="B17" s="150" t="s">
        <v>200</v>
      </c>
      <c r="C17" s="130"/>
      <c r="D17" s="130"/>
      <c r="E17" s="130"/>
      <c r="F17" s="131"/>
      <c r="G17" s="66"/>
      <c r="H17" s="66" t="s">
        <v>15</v>
      </c>
      <c r="I17" s="3"/>
      <c r="J17" s="3"/>
      <c r="K17" s="3"/>
      <c r="L17" s="3"/>
      <c r="M17" s="3"/>
      <c r="N17" s="3"/>
      <c r="O17" s="3"/>
      <c r="P17" s="3"/>
      <c r="Q17" s="3"/>
      <c r="R17" s="3">
        <v>1</v>
      </c>
      <c r="S17" s="3">
        <v>1</v>
      </c>
      <c r="T17" s="3"/>
      <c r="U17" s="3"/>
      <c r="V17" s="3"/>
      <c r="W17" s="3"/>
      <c r="X17" s="3"/>
      <c r="Y17" s="3"/>
      <c r="Z17" s="3"/>
    </row>
    <row r="18" spans="1:26" ht="14.25" customHeight="1" x14ac:dyDescent="0.3">
      <c r="A18" s="66">
        <v>17</v>
      </c>
      <c r="B18" s="150" t="s">
        <v>201</v>
      </c>
      <c r="C18" s="130"/>
      <c r="D18" s="130"/>
      <c r="E18" s="130"/>
      <c r="F18" s="131"/>
      <c r="G18" s="66"/>
      <c r="H18" s="66" t="s">
        <v>15</v>
      </c>
      <c r="I18" s="3"/>
      <c r="J18" s="3"/>
      <c r="K18" s="3"/>
      <c r="L18" s="3"/>
      <c r="M18" s="3"/>
      <c r="N18" s="3"/>
      <c r="O18" s="3"/>
      <c r="P18" s="3"/>
      <c r="Q18" s="3"/>
      <c r="R18" s="3">
        <v>1</v>
      </c>
      <c r="S18" s="3">
        <v>1</v>
      </c>
      <c r="T18" s="3"/>
      <c r="U18" s="3"/>
      <c r="V18" s="3"/>
      <c r="W18" s="3"/>
      <c r="X18" s="3"/>
      <c r="Y18" s="3"/>
      <c r="Z18" s="3"/>
    </row>
    <row r="19" spans="1:26" ht="14.25" customHeight="1" x14ac:dyDescent="0.3">
      <c r="A19" s="66">
        <v>18</v>
      </c>
      <c r="B19" s="150" t="s">
        <v>202</v>
      </c>
      <c r="C19" s="130"/>
      <c r="D19" s="130"/>
      <c r="E19" s="130"/>
      <c r="F19" s="131"/>
      <c r="G19" s="66"/>
      <c r="H19" s="66" t="s">
        <v>15</v>
      </c>
      <c r="I19" s="3"/>
      <c r="J19" s="3"/>
      <c r="K19" s="3"/>
      <c r="L19" s="3"/>
      <c r="M19" s="3"/>
      <c r="N19" s="3"/>
      <c r="O19" s="3"/>
      <c r="P19" s="3"/>
      <c r="Q19" s="3"/>
      <c r="R19" s="3">
        <v>1</v>
      </c>
      <c r="S19" s="3">
        <v>1</v>
      </c>
      <c r="T19" s="3"/>
      <c r="U19" s="3"/>
      <c r="V19" s="3"/>
      <c r="W19" s="3"/>
      <c r="X19" s="3"/>
      <c r="Y19" s="3"/>
      <c r="Z19" s="3"/>
    </row>
    <row r="20" spans="1:26" ht="14.25" customHeight="1" x14ac:dyDescent="0.3">
      <c r="A20" s="66">
        <v>19</v>
      </c>
      <c r="B20" s="150" t="s">
        <v>203</v>
      </c>
      <c r="C20" s="130"/>
      <c r="D20" s="130"/>
      <c r="E20" s="130"/>
      <c r="F20" s="131"/>
      <c r="G20" s="66"/>
      <c r="H20" s="66" t="s">
        <v>15</v>
      </c>
      <c r="I20" s="3"/>
      <c r="J20" s="3"/>
      <c r="K20" s="3"/>
      <c r="L20" s="3"/>
      <c r="M20" s="3"/>
      <c r="N20" s="3"/>
      <c r="O20" s="3"/>
      <c r="P20" s="3"/>
      <c r="Q20" s="3"/>
      <c r="R20" s="3">
        <v>1</v>
      </c>
      <c r="S20" s="3">
        <v>1</v>
      </c>
      <c r="T20" s="3"/>
      <c r="U20" s="3"/>
      <c r="V20" s="3"/>
      <c r="W20" s="3"/>
      <c r="X20" s="3"/>
      <c r="Y20" s="3"/>
      <c r="Z20" s="3"/>
    </row>
    <row r="21" spans="1:26" ht="14.25" customHeight="1" x14ac:dyDescent="0.3">
      <c r="A21" s="152" t="s">
        <v>204</v>
      </c>
      <c r="B21" s="153"/>
      <c r="C21" s="153"/>
      <c r="D21" s="153"/>
      <c r="E21" s="153"/>
      <c r="F21" s="154"/>
      <c r="G21" s="3">
        <f>+SUMIF($G$2:$G$20,"X",$R$2:$R$20)</f>
        <v>5</v>
      </c>
      <c r="H21" s="3">
        <f>+SUMIF(H2:H20,"X",S2:S20)</f>
        <v>14</v>
      </c>
      <c r="I21" s="3"/>
      <c r="J21" s="3"/>
      <c r="K21" s="3"/>
      <c r="L21" s="3"/>
      <c r="M21" s="3"/>
      <c r="N21" s="3"/>
      <c r="O21" s="3"/>
      <c r="P21" s="3"/>
      <c r="Q21" s="3"/>
      <c r="R21" s="3"/>
      <c r="S21" s="3"/>
      <c r="T21" s="3"/>
      <c r="U21" s="3"/>
      <c r="V21" s="3"/>
      <c r="W21" s="3"/>
      <c r="X21" s="3"/>
      <c r="Y21" s="3"/>
      <c r="Z21" s="3"/>
    </row>
    <row r="22" spans="1:26" ht="14.25" customHeight="1" x14ac:dyDescent="0.3">
      <c r="A22" s="152" t="s">
        <v>205</v>
      </c>
      <c r="B22" s="153"/>
      <c r="C22" s="153"/>
      <c r="D22" s="153"/>
      <c r="E22" s="153"/>
      <c r="F22" s="154"/>
      <c r="G22" s="3"/>
      <c r="H22" s="3"/>
      <c r="I22" s="3"/>
      <c r="J22" s="3"/>
      <c r="K22" s="3"/>
      <c r="L22" s="3"/>
      <c r="M22" s="3"/>
      <c r="N22" s="3"/>
      <c r="O22" s="3"/>
      <c r="P22" s="3"/>
      <c r="Q22" s="3"/>
      <c r="R22" s="3"/>
      <c r="S22" s="3"/>
      <c r="T22" s="3"/>
      <c r="U22" s="3"/>
      <c r="V22" s="3"/>
      <c r="W22" s="3"/>
      <c r="X22" s="3"/>
      <c r="Y22" s="3"/>
      <c r="Z22" s="3"/>
    </row>
    <row r="23" spans="1:26" ht="14.25" customHeight="1" x14ac:dyDescent="0.3">
      <c r="A23" s="152" t="s">
        <v>206</v>
      </c>
      <c r="B23" s="153"/>
      <c r="C23" s="153"/>
      <c r="D23" s="153"/>
      <c r="E23" s="153"/>
      <c r="F23" s="154"/>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65" t="s">
        <v>182</v>
      </c>
      <c r="B27" s="149" t="s">
        <v>183</v>
      </c>
      <c r="C27" s="130"/>
      <c r="D27" s="130"/>
      <c r="E27" s="130"/>
      <c r="F27" s="131"/>
      <c r="G27" s="155" t="s">
        <v>184</v>
      </c>
      <c r="H27" s="131"/>
      <c r="I27" s="3"/>
      <c r="J27" s="3"/>
      <c r="K27" s="3"/>
      <c r="L27" s="3"/>
      <c r="M27" s="3"/>
      <c r="N27" s="3"/>
      <c r="O27" s="3"/>
      <c r="P27" s="3"/>
      <c r="Q27" s="3"/>
      <c r="R27" s="3"/>
      <c r="S27" s="3"/>
      <c r="T27" s="3"/>
      <c r="U27" s="3"/>
      <c r="V27" s="3"/>
      <c r="W27" s="3"/>
      <c r="X27" s="3"/>
      <c r="Y27" s="3"/>
      <c r="Z27" s="3"/>
    </row>
    <row r="28" spans="1:26" ht="14.25" customHeight="1" x14ac:dyDescent="0.3">
      <c r="A28" s="66">
        <v>1</v>
      </c>
      <c r="B28" s="150" t="s">
        <v>185</v>
      </c>
      <c r="C28" s="130"/>
      <c r="D28" s="130"/>
      <c r="E28" s="130"/>
      <c r="F28" s="131"/>
      <c r="G28" s="66"/>
      <c r="H28" s="66" t="s">
        <v>15</v>
      </c>
      <c r="I28" s="3"/>
      <c r="J28" s="3"/>
      <c r="K28" s="3"/>
      <c r="L28" s="3"/>
      <c r="M28" s="3"/>
      <c r="N28" s="3"/>
      <c r="O28" s="3"/>
      <c r="P28" s="3"/>
      <c r="Q28" s="3"/>
      <c r="R28" s="3"/>
      <c r="S28" s="3"/>
      <c r="T28" s="3"/>
      <c r="U28" s="3"/>
      <c r="V28" s="3"/>
      <c r="W28" s="3"/>
      <c r="X28" s="3"/>
      <c r="Y28" s="3"/>
      <c r="Z28" s="3"/>
    </row>
    <row r="29" spans="1:26" ht="14.25" customHeight="1" x14ac:dyDescent="0.3">
      <c r="A29" s="66">
        <v>2</v>
      </c>
      <c r="B29" s="150" t="s">
        <v>186</v>
      </c>
      <c r="C29" s="130"/>
      <c r="D29" s="130"/>
      <c r="E29" s="130"/>
      <c r="F29" s="131"/>
      <c r="G29" s="66"/>
      <c r="H29" s="66" t="s">
        <v>15</v>
      </c>
      <c r="I29" s="3"/>
      <c r="J29" s="3"/>
      <c r="K29" s="3"/>
      <c r="L29" s="3"/>
      <c r="M29" s="3"/>
      <c r="N29" s="3"/>
      <c r="O29" s="3"/>
      <c r="P29" s="3"/>
      <c r="Q29" s="3"/>
      <c r="R29" s="3"/>
      <c r="S29" s="3"/>
      <c r="T29" s="3"/>
      <c r="U29" s="3"/>
      <c r="V29" s="3"/>
      <c r="W29" s="3"/>
      <c r="X29" s="3"/>
      <c r="Y29" s="3"/>
      <c r="Z29" s="3"/>
    </row>
    <row r="30" spans="1:26" ht="14.25" customHeight="1" x14ac:dyDescent="0.3">
      <c r="A30" s="66">
        <v>3</v>
      </c>
      <c r="B30" s="150" t="s">
        <v>187</v>
      </c>
      <c r="C30" s="130"/>
      <c r="D30" s="130"/>
      <c r="E30" s="130"/>
      <c r="F30" s="131"/>
      <c r="G30" s="66"/>
      <c r="H30" s="66" t="s">
        <v>15</v>
      </c>
      <c r="I30" s="3"/>
      <c r="J30" s="3"/>
      <c r="K30" s="3"/>
      <c r="L30" s="3"/>
      <c r="M30" s="3"/>
      <c r="N30" s="3"/>
      <c r="O30" s="3"/>
      <c r="P30" s="3"/>
      <c r="Q30" s="3"/>
      <c r="R30" s="3"/>
      <c r="S30" s="3"/>
      <c r="T30" s="3"/>
      <c r="U30" s="3"/>
      <c r="V30" s="3"/>
      <c r="W30" s="3"/>
      <c r="X30" s="3"/>
      <c r="Y30" s="3"/>
      <c r="Z30" s="3"/>
    </row>
    <row r="31" spans="1:26" ht="14.25" customHeight="1" x14ac:dyDescent="0.3">
      <c r="A31" s="66">
        <v>4</v>
      </c>
      <c r="B31" s="150" t="s">
        <v>188</v>
      </c>
      <c r="C31" s="130"/>
      <c r="D31" s="130"/>
      <c r="E31" s="130"/>
      <c r="F31" s="131"/>
      <c r="G31" s="66"/>
      <c r="H31" s="66" t="s">
        <v>15</v>
      </c>
      <c r="I31" s="3"/>
      <c r="J31" s="3"/>
      <c r="K31" s="3"/>
      <c r="L31" s="3"/>
      <c r="M31" s="3"/>
      <c r="N31" s="3"/>
      <c r="O31" s="3"/>
      <c r="P31" s="3"/>
      <c r="Q31" s="3"/>
      <c r="R31" s="3"/>
      <c r="S31" s="3"/>
      <c r="T31" s="3"/>
      <c r="U31" s="3"/>
      <c r="V31" s="3"/>
      <c r="W31" s="3"/>
      <c r="X31" s="3"/>
      <c r="Y31" s="3"/>
      <c r="Z31" s="3"/>
    </row>
    <row r="32" spans="1:26" ht="14.25" customHeight="1" x14ac:dyDescent="0.3">
      <c r="A32" s="66">
        <v>5</v>
      </c>
      <c r="B32" s="150" t="s">
        <v>189</v>
      </c>
      <c r="C32" s="130"/>
      <c r="D32" s="130"/>
      <c r="E32" s="130"/>
      <c r="F32" s="131"/>
      <c r="G32" s="66"/>
      <c r="H32" s="66" t="s">
        <v>15</v>
      </c>
      <c r="I32" s="3"/>
      <c r="J32" s="3"/>
      <c r="K32" s="3"/>
      <c r="L32" s="3"/>
      <c r="M32" s="3"/>
      <c r="N32" s="3"/>
      <c r="O32" s="3"/>
      <c r="P32" s="3"/>
      <c r="Q32" s="3"/>
      <c r="R32" s="3"/>
      <c r="S32" s="3"/>
      <c r="T32" s="3"/>
      <c r="U32" s="3"/>
      <c r="V32" s="3"/>
      <c r="W32" s="3"/>
      <c r="X32" s="3"/>
      <c r="Y32" s="3"/>
      <c r="Z32" s="3"/>
    </row>
    <row r="33" spans="1:26" ht="14.25" customHeight="1" x14ac:dyDescent="0.3">
      <c r="A33" s="66">
        <v>6</v>
      </c>
      <c r="B33" s="150" t="s">
        <v>190</v>
      </c>
      <c r="C33" s="130"/>
      <c r="D33" s="130"/>
      <c r="E33" s="130"/>
      <c r="F33" s="131"/>
      <c r="G33" s="66"/>
      <c r="H33" s="66" t="s">
        <v>15</v>
      </c>
      <c r="I33" s="3"/>
      <c r="J33" s="3"/>
      <c r="K33" s="3"/>
      <c r="L33" s="3"/>
      <c r="M33" s="3"/>
      <c r="N33" s="3"/>
      <c r="O33" s="3"/>
      <c r="P33" s="3"/>
      <c r="Q33" s="3"/>
      <c r="R33" s="3"/>
      <c r="S33" s="3"/>
      <c r="T33" s="3"/>
      <c r="U33" s="3"/>
      <c r="V33" s="3"/>
      <c r="W33" s="3"/>
      <c r="X33" s="3"/>
      <c r="Y33" s="3"/>
      <c r="Z33" s="3"/>
    </row>
    <row r="34" spans="1:26" ht="14.25" customHeight="1" x14ac:dyDescent="0.3">
      <c r="A34" s="66">
        <v>7</v>
      </c>
      <c r="B34" s="150" t="s">
        <v>191</v>
      </c>
      <c r="C34" s="130"/>
      <c r="D34" s="130"/>
      <c r="E34" s="130"/>
      <c r="F34" s="131"/>
      <c r="G34" s="66"/>
      <c r="H34" s="66" t="s">
        <v>15</v>
      </c>
      <c r="I34" s="3"/>
      <c r="J34" s="3"/>
      <c r="K34" s="3"/>
      <c r="L34" s="3"/>
      <c r="M34" s="3"/>
      <c r="N34" s="3"/>
      <c r="O34" s="3"/>
      <c r="P34" s="3"/>
      <c r="Q34" s="3"/>
      <c r="R34" s="3"/>
      <c r="S34" s="3"/>
      <c r="T34" s="3"/>
      <c r="U34" s="3"/>
      <c r="V34" s="3"/>
      <c r="W34" s="3"/>
      <c r="X34" s="3"/>
      <c r="Y34" s="3"/>
      <c r="Z34" s="3"/>
    </row>
    <row r="35" spans="1:26" ht="14.25" customHeight="1" x14ac:dyDescent="0.3">
      <c r="A35" s="66">
        <v>8</v>
      </c>
      <c r="B35" s="151" t="s">
        <v>192</v>
      </c>
      <c r="C35" s="130"/>
      <c r="D35" s="130"/>
      <c r="E35" s="130"/>
      <c r="F35" s="131"/>
      <c r="G35" s="66"/>
      <c r="H35" s="66" t="s">
        <v>15</v>
      </c>
      <c r="I35" s="3"/>
      <c r="J35" s="3"/>
      <c r="K35" s="3"/>
      <c r="L35" s="3"/>
      <c r="M35" s="3"/>
      <c r="N35" s="3"/>
      <c r="O35" s="3"/>
      <c r="P35" s="3"/>
      <c r="Q35" s="3"/>
      <c r="R35" s="3"/>
      <c r="S35" s="3"/>
      <c r="T35" s="3"/>
      <c r="U35" s="3"/>
      <c r="V35" s="3"/>
      <c r="W35" s="3"/>
      <c r="X35" s="3"/>
      <c r="Y35" s="3"/>
      <c r="Z35" s="3"/>
    </row>
    <row r="36" spans="1:26" ht="14.25" customHeight="1" x14ac:dyDescent="0.3">
      <c r="A36" s="66">
        <v>9</v>
      </c>
      <c r="B36" s="150" t="s">
        <v>193</v>
      </c>
      <c r="C36" s="130"/>
      <c r="D36" s="130"/>
      <c r="E36" s="130"/>
      <c r="F36" s="131"/>
      <c r="G36" s="66" t="s">
        <v>15</v>
      </c>
      <c r="H36" s="66"/>
      <c r="I36" s="3"/>
      <c r="J36" s="3"/>
      <c r="K36" s="3"/>
      <c r="L36" s="3"/>
      <c r="M36" s="3"/>
      <c r="N36" s="3"/>
      <c r="O36" s="3"/>
      <c r="P36" s="3"/>
      <c r="Q36" s="3"/>
      <c r="R36" s="3"/>
      <c r="S36" s="3"/>
      <c r="T36" s="3"/>
      <c r="U36" s="3"/>
      <c r="V36" s="3"/>
      <c r="W36" s="3"/>
      <c r="X36" s="3"/>
      <c r="Y36" s="3"/>
      <c r="Z36" s="3"/>
    </row>
    <row r="37" spans="1:26" ht="14.25" customHeight="1" x14ac:dyDescent="0.3">
      <c r="A37" s="66">
        <v>10</v>
      </c>
      <c r="B37" s="150" t="s">
        <v>194</v>
      </c>
      <c r="C37" s="130"/>
      <c r="D37" s="130"/>
      <c r="E37" s="130"/>
      <c r="F37" s="131"/>
      <c r="G37" s="66" t="s">
        <v>15</v>
      </c>
      <c r="H37" s="66"/>
      <c r="I37" s="3"/>
      <c r="J37" s="3"/>
      <c r="K37" s="3"/>
      <c r="L37" s="3"/>
      <c r="M37" s="3"/>
      <c r="N37" s="3"/>
      <c r="O37" s="3"/>
      <c r="P37" s="3"/>
      <c r="Q37" s="3"/>
      <c r="R37" s="3"/>
      <c r="S37" s="3"/>
      <c r="T37" s="3"/>
      <c r="U37" s="3"/>
      <c r="V37" s="3"/>
      <c r="W37" s="3"/>
      <c r="X37" s="3"/>
      <c r="Y37" s="3"/>
      <c r="Z37" s="3"/>
    </row>
    <row r="38" spans="1:26" ht="14.25" customHeight="1" x14ac:dyDescent="0.3">
      <c r="A38" s="66">
        <v>11</v>
      </c>
      <c r="B38" s="150" t="s">
        <v>195</v>
      </c>
      <c r="C38" s="130"/>
      <c r="D38" s="130"/>
      <c r="E38" s="130"/>
      <c r="F38" s="131"/>
      <c r="G38" s="66" t="s">
        <v>15</v>
      </c>
      <c r="H38" s="66"/>
      <c r="I38" s="3"/>
      <c r="J38" s="3"/>
      <c r="K38" s="3"/>
      <c r="L38" s="3"/>
      <c r="M38" s="3"/>
      <c r="N38" s="3"/>
      <c r="O38" s="3"/>
      <c r="P38" s="3"/>
      <c r="Q38" s="3"/>
      <c r="R38" s="3"/>
      <c r="S38" s="3"/>
      <c r="T38" s="3"/>
      <c r="U38" s="3"/>
      <c r="V38" s="3"/>
      <c r="W38" s="3"/>
      <c r="X38" s="3"/>
      <c r="Y38" s="3"/>
      <c r="Z38" s="3"/>
    </row>
    <row r="39" spans="1:26" ht="14.25" customHeight="1" x14ac:dyDescent="0.3">
      <c r="A39" s="66">
        <v>12</v>
      </c>
      <c r="B39" s="150" t="s">
        <v>196</v>
      </c>
      <c r="C39" s="130"/>
      <c r="D39" s="130"/>
      <c r="E39" s="130"/>
      <c r="F39" s="131"/>
      <c r="G39" s="66" t="s">
        <v>15</v>
      </c>
      <c r="H39" s="66"/>
      <c r="I39" s="3"/>
      <c r="J39" s="3"/>
      <c r="K39" s="3"/>
      <c r="L39" s="3"/>
      <c r="M39" s="3"/>
      <c r="N39" s="3"/>
      <c r="O39" s="3"/>
      <c r="P39" s="3"/>
      <c r="Q39" s="3"/>
      <c r="R39" s="3"/>
      <c r="S39" s="3"/>
      <c r="T39" s="3"/>
      <c r="U39" s="3"/>
      <c r="V39" s="3"/>
      <c r="W39" s="3"/>
      <c r="X39" s="3"/>
      <c r="Y39" s="3"/>
      <c r="Z39" s="3"/>
    </row>
    <row r="40" spans="1:26" ht="14.25" customHeight="1" x14ac:dyDescent="0.3">
      <c r="A40" s="66">
        <v>13</v>
      </c>
      <c r="B40" s="150" t="s">
        <v>197</v>
      </c>
      <c r="C40" s="130"/>
      <c r="D40" s="130"/>
      <c r="E40" s="130"/>
      <c r="F40" s="131"/>
      <c r="G40" s="66" t="s">
        <v>15</v>
      </c>
      <c r="H40" s="66"/>
      <c r="I40" s="3"/>
      <c r="J40" s="3"/>
      <c r="K40" s="3"/>
      <c r="L40" s="3"/>
      <c r="M40" s="3"/>
      <c r="N40" s="3"/>
      <c r="O40" s="3"/>
      <c r="P40" s="3"/>
      <c r="Q40" s="3"/>
      <c r="R40" s="3"/>
      <c r="S40" s="3"/>
      <c r="T40" s="3"/>
      <c r="U40" s="3"/>
      <c r="V40" s="3"/>
      <c r="W40" s="3"/>
      <c r="X40" s="3"/>
      <c r="Y40" s="3"/>
      <c r="Z40" s="3"/>
    </row>
    <row r="41" spans="1:26" ht="14.25" customHeight="1" x14ac:dyDescent="0.3">
      <c r="A41" s="66">
        <v>14</v>
      </c>
      <c r="B41" s="150" t="s">
        <v>198</v>
      </c>
      <c r="C41" s="130"/>
      <c r="D41" s="130"/>
      <c r="E41" s="130"/>
      <c r="F41" s="131"/>
      <c r="G41" s="66"/>
      <c r="H41" s="66" t="s">
        <v>15</v>
      </c>
      <c r="I41" s="3"/>
      <c r="J41" s="3"/>
      <c r="K41" s="3"/>
      <c r="L41" s="3"/>
      <c r="M41" s="3"/>
      <c r="N41" s="3"/>
      <c r="O41" s="3"/>
      <c r="P41" s="3"/>
      <c r="Q41" s="3"/>
      <c r="R41" s="3"/>
      <c r="S41" s="3"/>
      <c r="T41" s="3"/>
      <c r="U41" s="3"/>
      <c r="V41" s="3"/>
      <c r="W41" s="3"/>
      <c r="X41" s="3"/>
      <c r="Y41" s="3"/>
      <c r="Z41" s="3"/>
    </row>
    <row r="42" spans="1:26" ht="14.25" customHeight="1" x14ac:dyDescent="0.3">
      <c r="A42" s="66">
        <v>15</v>
      </c>
      <c r="B42" s="150" t="s">
        <v>199</v>
      </c>
      <c r="C42" s="130"/>
      <c r="D42" s="130"/>
      <c r="E42" s="130"/>
      <c r="F42" s="131"/>
      <c r="G42" s="66"/>
      <c r="H42" s="66" t="s">
        <v>15</v>
      </c>
      <c r="I42" s="3"/>
      <c r="J42" s="3"/>
      <c r="K42" s="3"/>
      <c r="L42" s="3"/>
      <c r="M42" s="3"/>
      <c r="N42" s="3"/>
      <c r="O42" s="3"/>
      <c r="P42" s="3"/>
      <c r="Q42" s="3"/>
      <c r="R42" s="3"/>
      <c r="S42" s="3"/>
      <c r="T42" s="3"/>
      <c r="U42" s="3"/>
      <c r="V42" s="3"/>
      <c r="W42" s="3"/>
      <c r="X42" s="3"/>
      <c r="Y42" s="3"/>
      <c r="Z42" s="3"/>
    </row>
    <row r="43" spans="1:26" ht="14.25" customHeight="1" x14ac:dyDescent="0.3">
      <c r="A43" s="66">
        <v>16</v>
      </c>
      <c r="B43" s="150" t="s">
        <v>200</v>
      </c>
      <c r="C43" s="130"/>
      <c r="D43" s="130"/>
      <c r="E43" s="130"/>
      <c r="F43" s="131"/>
      <c r="G43" s="66"/>
      <c r="H43" s="66" t="s">
        <v>15</v>
      </c>
      <c r="I43" s="3"/>
      <c r="J43" s="3"/>
      <c r="K43" s="3"/>
      <c r="L43" s="3"/>
      <c r="M43" s="3"/>
      <c r="N43" s="3"/>
      <c r="O43" s="3"/>
      <c r="P43" s="3"/>
      <c r="Q43" s="3"/>
      <c r="R43" s="3"/>
      <c r="S43" s="3"/>
      <c r="T43" s="3"/>
      <c r="U43" s="3"/>
      <c r="V43" s="3"/>
      <c r="W43" s="3"/>
      <c r="X43" s="3"/>
      <c r="Y43" s="3"/>
      <c r="Z43" s="3"/>
    </row>
    <row r="44" spans="1:26" ht="14.25" customHeight="1" x14ac:dyDescent="0.3">
      <c r="A44" s="66">
        <v>17</v>
      </c>
      <c r="B44" s="150" t="s">
        <v>201</v>
      </c>
      <c r="C44" s="130"/>
      <c r="D44" s="130"/>
      <c r="E44" s="130"/>
      <c r="F44" s="131"/>
      <c r="G44" s="66"/>
      <c r="H44" s="66" t="s">
        <v>15</v>
      </c>
      <c r="I44" s="3"/>
      <c r="J44" s="3"/>
      <c r="K44" s="3"/>
      <c r="L44" s="3"/>
      <c r="M44" s="3"/>
      <c r="N44" s="3"/>
      <c r="O44" s="3"/>
      <c r="P44" s="3"/>
      <c r="Q44" s="3"/>
      <c r="R44" s="3"/>
      <c r="S44" s="3"/>
      <c r="T44" s="3"/>
      <c r="U44" s="3"/>
      <c r="V44" s="3"/>
      <c r="W44" s="3"/>
      <c r="X44" s="3"/>
      <c r="Y44" s="3"/>
      <c r="Z44" s="3"/>
    </row>
    <row r="45" spans="1:26" ht="14.25" customHeight="1" x14ac:dyDescent="0.3">
      <c r="A45" s="66">
        <v>18</v>
      </c>
      <c r="B45" s="150" t="s">
        <v>202</v>
      </c>
      <c r="C45" s="130"/>
      <c r="D45" s="130"/>
      <c r="E45" s="130"/>
      <c r="F45" s="131"/>
      <c r="G45" s="66"/>
      <c r="H45" s="66" t="s">
        <v>15</v>
      </c>
      <c r="I45" s="3"/>
      <c r="J45" s="3"/>
      <c r="K45" s="3"/>
      <c r="L45" s="3"/>
      <c r="M45" s="3"/>
      <c r="N45" s="3"/>
      <c r="O45" s="3"/>
      <c r="P45" s="3"/>
      <c r="Q45" s="3"/>
      <c r="R45" s="3"/>
      <c r="S45" s="3"/>
      <c r="T45" s="3"/>
      <c r="U45" s="3"/>
      <c r="V45" s="3"/>
      <c r="W45" s="3"/>
      <c r="X45" s="3"/>
      <c r="Y45" s="3"/>
      <c r="Z45" s="3"/>
    </row>
    <row r="46" spans="1:26" ht="14.25" customHeight="1" x14ac:dyDescent="0.3">
      <c r="A46" s="66">
        <v>19</v>
      </c>
      <c r="B46" s="150" t="s">
        <v>203</v>
      </c>
      <c r="C46" s="130"/>
      <c r="D46" s="130"/>
      <c r="E46" s="130"/>
      <c r="F46" s="131"/>
      <c r="G46" s="66"/>
      <c r="H46" s="66" t="s">
        <v>15</v>
      </c>
      <c r="I46" s="3"/>
      <c r="J46" s="3"/>
      <c r="K46" s="3"/>
      <c r="L46" s="3"/>
      <c r="M46" s="3"/>
      <c r="N46" s="3"/>
      <c r="O46" s="3"/>
      <c r="P46" s="3"/>
      <c r="Q46" s="3"/>
      <c r="R46" s="3"/>
      <c r="S46" s="3"/>
      <c r="T46" s="3"/>
      <c r="U46" s="3"/>
      <c r="V46" s="3"/>
      <c r="W46" s="3"/>
      <c r="X46" s="3"/>
      <c r="Y46" s="3"/>
      <c r="Z46" s="3"/>
    </row>
    <row r="47" spans="1:26" ht="14.25" customHeight="1" x14ac:dyDescent="0.3">
      <c r="A47" s="152" t="s">
        <v>204</v>
      </c>
      <c r="B47" s="153"/>
      <c r="C47" s="153"/>
      <c r="D47" s="153"/>
      <c r="E47" s="153"/>
      <c r="F47" s="154"/>
      <c r="G47" s="3">
        <f>+SUMIF($G$28:$G$46,"X",$R$2:$R$20)</f>
        <v>5</v>
      </c>
      <c r="H47" s="3">
        <f>+SUMIF(H28:H46,"X",$S$2:$S$20)</f>
        <v>14</v>
      </c>
      <c r="I47" s="3"/>
      <c r="J47" s="3"/>
      <c r="K47" s="3"/>
      <c r="L47" s="3"/>
      <c r="M47" s="3"/>
      <c r="N47" s="3"/>
      <c r="O47" s="3"/>
      <c r="P47" s="3"/>
      <c r="Q47" s="3"/>
      <c r="R47" s="3"/>
      <c r="S47" s="3"/>
      <c r="T47" s="3"/>
      <c r="U47" s="3"/>
      <c r="V47" s="3"/>
      <c r="W47" s="3"/>
      <c r="X47" s="3"/>
      <c r="Y47" s="3"/>
      <c r="Z47" s="3"/>
    </row>
    <row r="48" spans="1:26" ht="14.25" customHeight="1" x14ac:dyDescent="0.3">
      <c r="A48" s="152" t="s">
        <v>205</v>
      </c>
      <c r="B48" s="153"/>
      <c r="C48" s="153"/>
      <c r="D48" s="153"/>
      <c r="E48" s="153"/>
      <c r="F48" s="154"/>
      <c r="G48" s="3"/>
      <c r="H48" s="3"/>
      <c r="I48" s="3"/>
      <c r="J48" s="3"/>
      <c r="K48" s="3"/>
      <c r="L48" s="3"/>
      <c r="M48" s="3"/>
      <c r="N48" s="3"/>
      <c r="O48" s="3"/>
      <c r="P48" s="3"/>
      <c r="Q48" s="3"/>
      <c r="R48" s="3"/>
      <c r="S48" s="3"/>
      <c r="T48" s="3"/>
      <c r="U48" s="3"/>
      <c r="V48" s="3"/>
      <c r="W48" s="3"/>
      <c r="X48" s="3"/>
      <c r="Y48" s="3"/>
      <c r="Z48" s="3"/>
    </row>
    <row r="49" spans="1:26" ht="14.25" customHeight="1" x14ac:dyDescent="0.3">
      <c r="A49" s="152" t="s">
        <v>206</v>
      </c>
      <c r="B49" s="153"/>
      <c r="C49" s="153"/>
      <c r="D49" s="153"/>
      <c r="E49" s="153"/>
      <c r="F49" s="154"/>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65" t="s">
        <v>182</v>
      </c>
      <c r="B54" s="149" t="s">
        <v>183</v>
      </c>
      <c r="C54" s="130"/>
      <c r="D54" s="130"/>
      <c r="E54" s="130"/>
      <c r="F54" s="131"/>
      <c r="G54" s="155" t="s">
        <v>184</v>
      </c>
      <c r="H54" s="131"/>
      <c r="I54" s="3"/>
      <c r="J54" s="3"/>
      <c r="K54" s="3"/>
      <c r="L54" s="3"/>
      <c r="M54" s="3"/>
      <c r="N54" s="3"/>
      <c r="O54" s="3"/>
      <c r="P54" s="3"/>
      <c r="Q54" s="3"/>
      <c r="R54" s="3"/>
      <c r="S54" s="3"/>
      <c r="T54" s="3"/>
      <c r="U54" s="3"/>
      <c r="V54" s="3"/>
      <c r="W54" s="3"/>
      <c r="X54" s="3"/>
      <c r="Y54" s="3"/>
      <c r="Z54" s="3"/>
    </row>
    <row r="55" spans="1:26" ht="14.25" customHeight="1" x14ac:dyDescent="0.3">
      <c r="A55" s="66">
        <v>1</v>
      </c>
      <c r="B55" s="150" t="s">
        <v>185</v>
      </c>
      <c r="C55" s="130"/>
      <c r="D55" s="130"/>
      <c r="E55" s="130"/>
      <c r="F55" s="131"/>
      <c r="G55" s="66"/>
      <c r="H55" s="66"/>
      <c r="I55" s="3"/>
      <c r="J55" s="3"/>
      <c r="K55" s="3"/>
      <c r="L55" s="3"/>
      <c r="M55" s="3"/>
      <c r="N55" s="3"/>
      <c r="O55" s="3"/>
      <c r="P55" s="3"/>
      <c r="Q55" s="3"/>
      <c r="R55" s="3"/>
      <c r="S55" s="3"/>
      <c r="T55" s="3"/>
      <c r="U55" s="3"/>
      <c r="V55" s="3"/>
      <c r="W55" s="3"/>
      <c r="X55" s="3"/>
      <c r="Y55" s="3"/>
      <c r="Z55" s="3"/>
    </row>
    <row r="56" spans="1:26" ht="14.25" customHeight="1" x14ac:dyDescent="0.3">
      <c r="A56" s="66">
        <v>2</v>
      </c>
      <c r="B56" s="150" t="s">
        <v>186</v>
      </c>
      <c r="C56" s="130"/>
      <c r="D56" s="130"/>
      <c r="E56" s="130"/>
      <c r="F56" s="131"/>
      <c r="G56" s="66"/>
      <c r="H56" s="66"/>
      <c r="I56" s="3"/>
      <c r="J56" s="3"/>
      <c r="K56" s="3"/>
      <c r="L56" s="3"/>
      <c r="M56" s="3"/>
      <c r="N56" s="3"/>
      <c r="O56" s="3"/>
      <c r="P56" s="3"/>
      <c r="Q56" s="3"/>
      <c r="R56" s="3"/>
      <c r="S56" s="3"/>
      <c r="T56" s="3"/>
      <c r="U56" s="3"/>
      <c r="V56" s="3"/>
      <c r="W56" s="3"/>
      <c r="X56" s="3"/>
      <c r="Y56" s="3"/>
      <c r="Z56" s="3"/>
    </row>
    <row r="57" spans="1:26" ht="14.25" customHeight="1" x14ac:dyDescent="0.3">
      <c r="A57" s="66">
        <v>3</v>
      </c>
      <c r="B57" s="150" t="s">
        <v>187</v>
      </c>
      <c r="C57" s="130"/>
      <c r="D57" s="130"/>
      <c r="E57" s="130"/>
      <c r="F57" s="131"/>
      <c r="G57" s="66"/>
      <c r="H57" s="66"/>
      <c r="I57" s="3"/>
      <c r="J57" s="3"/>
      <c r="K57" s="3"/>
      <c r="L57" s="3"/>
      <c r="M57" s="3"/>
      <c r="N57" s="3"/>
      <c r="O57" s="3"/>
      <c r="P57" s="3"/>
      <c r="Q57" s="3"/>
      <c r="R57" s="3"/>
      <c r="S57" s="3"/>
      <c r="T57" s="3"/>
      <c r="U57" s="3"/>
      <c r="V57" s="3"/>
      <c r="W57" s="3"/>
      <c r="X57" s="3"/>
      <c r="Y57" s="3"/>
      <c r="Z57" s="3"/>
    </row>
    <row r="58" spans="1:26" ht="14.25" customHeight="1" x14ac:dyDescent="0.3">
      <c r="A58" s="66">
        <v>4</v>
      </c>
      <c r="B58" s="150" t="s">
        <v>188</v>
      </c>
      <c r="C58" s="130"/>
      <c r="D58" s="130"/>
      <c r="E58" s="130"/>
      <c r="F58" s="131"/>
      <c r="G58" s="66"/>
      <c r="H58" s="66"/>
      <c r="I58" s="3"/>
      <c r="J58" s="3"/>
      <c r="K58" s="3"/>
      <c r="L58" s="3"/>
      <c r="M58" s="3"/>
      <c r="N58" s="3"/>
      <c r="O58" s="3"/>
      <c r="P58" s="3"/>
      <c r="Q58" s="3"/>
      <c r="R58" s="3"/>
      <c r="S58" s="3"/>
      <c r="T58" s="3"/>
      <c r="U58" s="3"/>
      <c r="V58" s="3"/>
      <c r="W58" s="3"/>
      <c r="X58" s="3"/>
      <c r="Y58" s="3"/>
      <c r="Z58" s="3"/>
    </row>
    <row r="59" spans="1:26" ht="14.25" customHeight="1" x14ac:dyDescent="0.3">
      <c r="A59" s="66">
        <v>5</v>
      </c>
      <c r="B59" s="150" t="s">
        <v>189</v>
      </c>
      <c r="C59" s="130"/>
      <c r="D59" s="130"/>
      <c r="E59" s="130"/>
      <c r="F59" s="131"/>
      <c r="G59" s="66"/>
      <c r="H59" s="66"/>
      <c r="I59" s="3"/>
      <c r="J59" s="3"/>
      <c r="K59" s="3"/>
      <c r="L59" s="3"/>
      <c r="M59" s="3"/>
      <c r="N59" s="3"/>
      <c r="O59" s="3"/>
      <c r="P59" s="3"/>
      <c r="Q59" s="3"/>
      <c r="R59" s="3"/>
      <c r="S59" s="3"/>
      <c r="T59" s="3"/>
      <c r="U59" s="3"/>
      <c r="V59" s="3"/>
      <c r="W59" s="3"/>
      <c r="X59" s="3"/>
      <c r="Y59" s="3"/>
      <c r="Z59" s="3"/>
    </row>
    <row r="60" spans="1:26" ht="14.25" customHeight="1" x14ac:dyDescent="0.3">
      <c r="A60" s="66">
        <v>6</v>
      </c>
      <c r="B60" s="150" t="s">
        <v>190</v>
      </c>
      <c r="C60" s="130"/>
      <c r="D60" s="130"/>
      <c r="E60" s="130"/>
      <c r="F60" s="131"/>
      <c r="G60" s="66"/>
      <c r="H60" s="66"/>
      <c r="I60" s="3"/>
      <c r="J60" s="3"/>
      <c r="K60" s="3"/>
      <c r="L60" s="3"/>
      <c r="M60" s="3"/>
      <c r="N60" s="3"/>
      <c r="O60" s="3"/>
      <c r="P60" s="3"/>
      <c r="Q60" s="3"/>
      <c r="R60" s="3"/>
      <c r="S60" s="3"/>
      <c r="T60" s="3"/>
      <c r="U60" s="3"/>
      <c r="V60" s="3"/>
      <c r="W60" s="3"/>
      <c r="X60" s="3"/>
      <c r="Y60" s="3"/>
      <c r="Z60" s="3"/>
    </row>
    <row r="61" spans="1:26" ht="14.25" customHeight="1" x14ac:dyDescent="0.3">
      <c r="A61" s="66">
        <v>7</v>
      </c>
      <c r="B61" s="150" t="s">
        <v>191</v>
      </c>
      <c r="C61" s="130"/>
      <c r="D61" s="130"/>
      <c r="E61" s="130"/>
      <c r="F61" s="131"/>
      <c r="G61" s="66"/>
      <c r="H61" s="66"/>
      <c r="I61" s="3"/>
      <c r="J61" s="3"/>
      <c r="K61" s="3"/>
      <c r="L61" s="3"/>
      <c r="M61" s="3"/>
      <c r="N61" s="3"/>
      <c r="O61" s="3"/>
      <c r="P61" s="3"/>
      <c r="Q61" s="3"/>
      <c r="R61" s="3"/>
      <c r="S61" s="3"/>
      <c r="T61" s="3"/>
      <c r="U61" s="3"/>
      <c r="V61" s="3"/>
      <c r="W61" s="3"/>
      <c r="X61" s="3"/>
      <c r="Y61" s="3"/>
      <c r="Z61" s="3"/>
    </row>
    <row r="62" spans="1:26" ht="14.25" customHeight="1" x14ac:dyDescent="0.3">
      <c r="A62" s="66">
        <v>8</v>
      </c>
      <c r="B62" s="151" t="s">
        <v>192</v>
      </c>
      <c r="C62" s="130"/>
      <c r="D62" s="130"/>
      <c r="E62" s="130"/>
      <c r="F62" s="131"/>
      <c r="G62" s="66"/>
      <c r="H62" s="66"/>
      <c r="I62" s="3"/>
      <c r="J62" s="3"/>
      <c r="K62" s="3"/>
      <c r="L62" s="3"/>
      <c r="M62" s="3"/>
      <c r="N62" s="3"/>
      <c r="O62" s="3"/>
      <c r="P62" s="3"/>
      <c r="Q62" s="3"/>
      <c r="R62" s="3"/>
      <c r="S62" s="3"/>
      <c r="T62" s="3"/>
      <c r="U62" s="3"/>
      <c r="V62" s="3"/>
      <c r="W62" s="3"/>
      <c r="X62" s="3"/>
      <c r="Y62" s="3"/>
      <c r="Z62" s="3"/>
    </row>
    <row r="63" spans="1:26" ht="14.25" customHeight="1" x14ac:dyDescent="0.3">
      <c r="A63" s="66">
        <v>9</v>
      </c>
      <c r="B63" s="150" t="s">
        <v>193</v>
      </c>
      <c r="C63" s="130"/>
      <c r="D63" s="130"/>
      <c r="E63" s="130"/>
      <c r="F63" s="131"/>
      <c r="G63" s="66"/>
      <c r="H63" s="66"/>
      <c r="I63" s="3"/>
      <c r="J63" s="3"/>
      <c r="K63" s="3"/>
      <c r="L63" s="3"/>
      <c r="M63" s="3"/>
      <c r="N63" s="3"/>
      <c r="O63" s="3"/>
      <c r="P63" s="3"/>
      <c r="Q63" s="3"/>
      <c r="R63" s="3"/>
      <c r="S63" s="3"/>
      <c r="T63" s="3"/>
      <c r="U63" s="3"/>
      <c r="V63" s="3"/>
      <c r="W63" s="3"/>
      <c r="X63" s="3"/>
      <c r="Y63" s="3"/>
      <c r="Z63" s="3"/>
    </row>
    <row r="64" spans="1:26" ht="14.25" customHeight="1" x14ac:dyDescent="0.3">
      <c r="A64" s="66">
        <v>10</v>
      </c>
      <c r="B64" s="150" t="s">
        <v>194</v>
      </c>
      <c r="C64" s="130"/>
      <c r="D64" s="130"/>
      <c r="E64" s="130"/>
      <c r="F64" s="131"/>
      <c r="G64" s="66"/>
      <c r="H64" s="66"/>
      <c r="I64" s="3"/>
      <c r="J64" s="3"/>
      <c r="K64" s="3"/>
      <c r="L64" s="3"/>
      <c r="M64" s="3"/>
      <c r="N64" s="3"/>
      <c r="O64" s="3"/>
      <c r="P64" s="3"/>
      <c r="Q64" s="3"/>
      <c r="R64" s="3"/>
      <c r="S64" s="3"/>
      <c r="T64" s="3"/>
      <c r="U64" s="3"/>
      <c r="V64" s="3"/>
      <c r="W64" s="3"/>
      <c r="X64" s="3"/>
      <c r="Y64" s="3"/>
      <c r="Z64" s="3"/>
    </row>
    <row r="65" spans="1:26" ht="14.25" customHeight="1" x14ac:dyDescent="0.3">
      <c r="A65" s="66">
        <v>11</v>
      </c>
      <c r="B65" s="150" t="s">
        <v>195</v>
      </c>
      <c r="C65" s="130"/>
      <c r="D65" s="130"/>
      <c r="E65" s="130"/>
      <c r="F65" s="131"/>
      <c r="G65" s="66"/>
      <c r="H65" s="66"/>
      <c r="I65" s="3"/>
      <c r="J65" s="3"/>
      <c r="K65" s="3"/>
      <c r="L65" s="3"/>
      <c r="M65" s="3"/>
      <c r="N65" s="3"/>
      <c r="O65" s="3"/>
      <c r="P65" s="3"/>
      <c r="Q65" s="3"/>
      <c r="R65" s="3"/>
      <c r="S65" s="3"/>
      <c r="T65" s="3"/>
      <c r="U65" s="3"/>
      <c r="V65" s="3"/>
      <c r="W65" s="3"/>
      <c r="X65" s="3"/>
      <c r="Y65" s="3"/>
      <c r="Z65" s="3"/>
    </row>
    <row r="66" spans="1:26" ht="14.25" customHeight="1" x14ac:dyDescent="0.3">
      <c r="A66" s="66">
        <v>12</v>
      </c>
      <c r="B66" s="150" t="s">
        <v>196</v>
      </c>
      <c r="C66" s="130"/>
      <c r="D66" s="130"/>
      <c r="E66" s="130"/>
      <c r="F66" s="131"/>
      <c r="G66" s="66"/>
      <c r="H66" s="66"/>
      <c r="I66" s="3"/>
      <c r="J66" s="3"/>
      <c r="K66" s="3"/>
      <c r="L66" s="3"/>
      <c r="M66" s="3"/>
      <c r="N66" s="3"/>
      <c r="O66" s="3"/>
      <c r="P66" s="3"/>
      <c r="Q66" s="3"/>
      <c r="R66" s="3"/>
      <c r="S66" s="3"/>
      <c r="T66" s="3"/>
      <c r="U66" s="3"/>
      <c r="V66" s="3"/>
      <c r="W66" s="3"/>
      <c r="X66" s="3"/>
      <c r="Y66" s="3"/>
      <c r="Z66" s="3"/>
    </row>
    <row r="67" spans="1:26" ht="14.25" customHeight="1" x14ac:dyDescent="0.3">
      <c r="A67" s="66">
        <v>13</v>
      </c>
      <c r="B67" s="150" t="s">
        <v>197</v>
      </c>
      <c r="C67" s="130"/>
      <c r="D67" s="130"/>
      <c r="E67" s="130"/>
      <c r="F67" s="131"/>
      <c r="G67" s="66"/>
      <c r="H67" s="66"/>
      <c r="I67" s="3"/>
      <c r="J67" s="3"/>
      <c r="K67" s="3"/>
      <c r="L67" s="3"/>
      <c r="M67" s="3"/>
      <c r="N67" s="3"/>
      <c r="O67" s="3"/>
      <c r="P67" s="3"/>
      <c r="Q67" s="3"/>
      <c r="R67" s="3"/>
      <c r="S67" s="3"/>
      <c r="T67" s="3"/>
      <c r="U67" s="3"/>
      <c r="V67" s="3"/>
      <c r="W67" s="3"/>
      <c r="X67" s="3"/>
      <c r="Y67" s="3"/>
      <c r="Z67" s="3"/>
    </row>
    <row r="68" spans="1:26" ht="14.25" customHeight="1" x14ac:dyDescent="0.3">
      <c r="A68" s="66">
        <v>14</v>
      </c>
      <c r="B68" s="150" t="s">
        <v>198</v>
      </c>
      <c r="C68" s="130"/>
      <c r="D68" s="130"/>
      <c r="E68" s="130"/>
      <c r="F68" s="131"/>
      <c r="G68" s="66"/>
      <c r="H68" s="66"/>
      <c r="I68" s="3"/>
      <c r="J68" s="3"/>
      <c r="K68" s="3"/>
      <c r="L68" s="3"/>
      <c r="M68" s="3"/>
      <c r="N68" s="3"/>
      <c r="O68" s="3"/>
      <c r="P68" s="3"/>
      <c r="Q68" s="3"/>
      <c r="R68" s="3"/>
      <c r="S68" s="3"/>
      <c r="T68" s="3"/>
      <c r="U68" s="3"/>
      <c r="V68" s="3"/>
      <c r="W68" s="3"/>
      <c r="X68" s="3"/>
      <c r="Y68" s="3"/>
      <c r="Z68" s="3"/>
    </row>
    <row r="69" spans="1:26" ht="14.25" customHeight="1" x14ac:dyDescent="0.3">
      <c r="A69" s="66">
        <v>15</v>
      </c>
      <c r="B69" s="150" t="s">
        <v>199</v>
      </c>
      <c r="C69" s="130"/>
      <c r="D69" s="130"/>
      <c r="E69" s="130"/>
      <c r="F69" s="131"/>
      <c r="G69" s="66"/>
      <c r="H69" s="66"/>
      <c r="I69" s="3"/>
      <c r="J69" s="3"/>
      <c r="K69" s="3"/>
      <c r="L69" s="3"/>
      <c r="M69" s="3"/>
      <c r="N69" s="3"/>
      <c r="O69" s="3"/>
      <c r="P69" s="3"/>
      <c r="Q69" s="3"/>
      <c r="R69" s="3"/>
      <c r="S69" s="3"/>
      <c r="T69" s="3"/>
      <c r="U69" s="3"/>
      <c r="V69" s="3"/>
      <c r="W69" s="3"/>
      <c r="X69" s="3"/>
      <c r="Y69" s="3"/>
      <c r="Z69" s="3"/>
    </row>
    <row r="70" spans="1:26" ht="14.25" customHeight="1" x14ac:dyDescent="0.3">
      <c r="A70" s="66">
        <v>16</v>
      </c>
      <c r="B70" s="150" t="s">
        <v>200</v>
      </c>
      <c r="C70" s="130"/>
      <c r="D70" s="130"/>
      <c r="E70" s="130"/>
      <c r="F70" s="131"/>
      <c r="G70" s="66"/>
      <c r="H70" s="66"/>
      <c r="I70" s="3"/>
      <c r="J70" s="3"/>
      <c r="K70" s="3"/>
      <c r="L70" s="3"/>
      <c r="M70" s="3"/>
      <c r="N70" s="3"/>
      <c r="O70" s="3"/>
      <c r="P70" s="3"/>
      <c r="Q70" s="3"/>
      <c r="R70" s="3"/>
      <c r="S70" s="3"/>
      <c r="T70" s="3"/>
      <c r="U70" s="3"/>
      <c r="V70" s="3"/>
      <c r="W70" s="3"/>
      <c r="X70" s="3"/>
      <c r="Y70" s="3"/>
      <c r="Z70" s="3"/>
    </row>
    <row r="71" spans="1:26" ht="14.25" customHeight="1" x14ac:dyDescent="0.3">
      <c r="A71" s="66">
        <v>17</v>
      </c>
      <c r="B71" s="150" t="s">
        <v>201</v>
      </c>
      <c r="C71" s="130"/>
      <c r="D71" s="130"/>
      <c r="E71" s="130"/>
      <c r="F71" s="131"/>
      <c r="G71" s="66"/>
      <c r="H71" s="66"/>
      <c r="I71" s="3"/>
      <c r="J71" s="3"/>
      <c r="K71" s="3"/>
      <c r="L71" s="3"/>
      <c r="M71" s="3"/>
      <c r="N71" s="3"/>
      <c r="O71" s="3"/>
      <c r="P71" s="3"/>
      <c r="Q71" s="3"/>
      <c r="R71" s="3"/>
      <c r="S71" s="3"/>
      <c r="T71" s="3"/>
      <c r="U71" s="3"/>
      <c r="V71" s="3"/>
      <c r="W71" s="3"/>
      <c r="X71" s="3"/>
      <c r="Y71" s="3"/>
      <c r="Z71" s="3"/>
    </row>
    <row r="72" spans="1:26" ht="14.25" customHeight="1" x14ac:dyDescent="0.3">
      <c r="A72" s="66">
        <v>18</v>
      </c>
      <c r="B72" s="150" t="s">
        <v>202</v>
      </c>
      <c r="C72" s="130"/>
      <c r="D72" s="130"/>
      <c r="E72" s="130"/>
      <c r="F72" s="131"/>
      <c r="G72" s="66"/>
      <c r="H72" s="66"/>
      <c r="I72" s="3"/>
      <c r="J72" s="3"/>
      <c r="K72" s="3"/>
      <c r="L72" s="3"/>
      <c r="M72" s="3"/>
      <c r="N72" s="3"/>
      <c r="O72" s="3"/>
      <c r="P72" s="3"/>
      <c r="Q72" s="3"/>
      <c r="R72" s="3"/>
      <c r="S72" s="3"/>
      <c r="T72" s="3"/>
      <c r="U72" s="3"/>
      <c r="V72" s="3"/>
      <c r="W72" s="3"/>
      <c r="X72" s="3"/>
      <c r="Y72" s="3"/>
      <c r="Z72" s="3"/>
    </row>
    <row r="73" spans="1:26" ht="14.25" customHeight="1" x14ac:dyDescent="0.3">
      <c r="A73" s="66">
        <v>19</v>
      </c>
      <c r="B73" s="150" t="s">
        <v>203</v>
      </c>
      <c r="C73" s="130"/>
      <c r="D73" s="130"/>
      <c r="E73" s="130"/>
      <c r="F73" s="131"/>
      <c r="G73" s="66"/>
      <c r="H73" s="66"/>
      <c r="I73" s="3"/>
      <c r="J73" s="3"/>
      <c r="K73" s="3"/>
      <c r="L73" s="3"/>
      <c r="M73" s="3"/>
      <c r="N73" s="3"/>
      <c r="O73" s="3"/>
      <c r="P73" s="3"/>
      <c r="Q73" s="3"/>
      <c r="R73" s="3"/>
      <c r="S73" s="3"/>
      <c r="T73" s="3"/>
      <c r="U73" s="3"/>
      <c r="V73" s="3"/>
      <c r="W73" s="3"/>
      <c r="X73" s="3"/>
      <c r="Y73" s="3"/>
      <c r="Z73" s="3"/>
    </row>
    <row r="74" spans="1:26" ht="14.25" customHeight="1" x14ac:dyDescent="0.3">
      <c r="A74" s="152" t="s">
        <v>204</v>
      </c>
      <c r="B74" s="153"/>
      <c r="C74" s="153"/>
      <c r="D74" s="153"/>
      <c r="E74" s="153"/>
      <c r="F74" s="154"/>
      <c r="G74" s="3">
        <f>+SUMIF($G$55:$G$73,"X",$R$2:$R$20)</f>
        <v>0</v>
      </c>
      <c r="H74" s="3">
        <f>+SUMIF(H55:H73,"X",$S$2:$S$20)</f>
        <v>0</v>
      </c>
      <c r="I74" s="3"/>
      <c r="J74" s="3"/>
      <c r="K74" s="3"/>
      <c r="L74" s="3"/>
      <c r="M74" s="3"/>
      <c r="N74" s="3"/>
      <c r="O74" s="3"/>
      <c r="P74" s="3"/>
      <c r="Q74" s="3"/>
      <c r="R74" s="3"/>
      <c r="S74" s="3"/>
      <c r="T74" s="3"/>
      <c r="U74" s="3"/>
      <c r="V74" s="3"/>
      <c r="W74" s="3"/>
      <c r="X74" s="3"/>
      <c r="Y74" s="3"/>
      <c r="Z74" s="3"/>
    </row>
    <row r="75" spans="1:26" ht="14.25" customHeight="1" x14ac:dyDescent="0.3">
      <c r="A75" s="152" t="s">
        <v>205</v>
      </c>
      <c r="B75" s="153"/>
      <c r="C75" s="153"/>
      <c r="D75" s="153"/>
      <c r="E75" s="153"/>
      <c r="F75" s="154"/>
      <c r="G75" s="3"/>
      <c r="H75" s="3"/>
      <c r="I75" s="3"/>
      <c r="J75" s="3"/>
      <c r="K75" s="3"/>
      <c r="L75" s="3"/>
      <c r="M75" s="3"/>
      <c r="N75" s="3"/>
      <c r="O75" s="3"/>
      <c r="P75" s="3"/>
      <c r="Q75" s="3"/>
      <c r="R75" s="3"/>
      <c r="S75" s="3"/>
      <c r="T75" s="3"/>
      <c r="U75" s="3"/>
      <c r="V75" s="3"/>
      <c r="W75" s="3"/>
      <c r="X75" s="3"/>
      <c r="Y75" s="3"/>
      <c r="Z75" s="3"/>
    </row>
    <row r="76" spans="1:26" ht="14.25" customHeight="1" x14ac:dyDescent="0.3">
      <c r="A76" s="152" t="s">
        <v>206</v>
      </c>
      <c r="B76" s="153"/>
      <c r="C76" s="153"/>
      <c r="D76" s="153"/>
      <c r="E76" s="153"/>
      <c r="F76" s="154"/>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row r="278" spans="1:26" ht="15.75" customHeight="1" x14ac:dyDescent="0.3"/>
    <row r="279" spans="1:26" ht="15.75" customHeight="1" x14ac:dyDescent="0.3"/>
    <row r="280" spans="1:26" ht="15.75" customHeight="1" x14ac:dyDescent="0.3"/>
    <row r="281" spans="1:26" ht="15.75" customHeight="1" x14ac:dyDescent="0.3"/>
    <row r="282" spans="1:26" ht="15.75" customHeight="1" x14ac:dyDescent="0.3"/>
    <row r="283" spans="1:26" ht="15.75" customHeight="1" x14ac:dyDescent="0.3"/>
    <row r="284" spans="1:26" ht="15.75" customHeight="1" x14ac:dyDescent="0.3"/>
    <row r="285" spans="1:26" ht="15.75" customHeight="1" x14ac:dyDescent="0.3"/>
    <row r="286" spans="1:26" ht="15.75" customHeight="1" x14ac:dyDescent="0.3"/>
    <row r="287" spans="1:26" ht="15.75" customHeight="1" x14ac:dyDescent="0.3"/>
    <row r="288" spans="1:26"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2">
    <mergeCell ref="A47:F47"/>
    <mergeCell ref="A48:F48"/>
    <mergeCell ref="A49:F49"/>
    <mergeCell ref="G54:H54"/>
    <mergeCell ref="B42:F42"/>
    <mergeCell ref="B43:F43"/>
    <mergeCell ref="B44:F44"/>
    <mergeCell ref="B45:F45"/>
    <mergeCell ref="B46:F46"/>
    <mergeCell ref="B37:F37"/>
    <mergeCell ref="B38:F38"/>
    <mergeCell ref="B39:F39"/>
    <mergeCell ref="B40:F40"/>
    <mergeCell ref="B41:F41"/>
    <mergeCell ref="B32:F32"/>
    <mergeCell ref="B33:F33"/>
    <mergeCell ref="B34:F34"/>
    <mergeCell ref="B35:F35"/>
    <mergeCell ref="B36:F36"/>
    <mergeCell ref="G27:H27"/>
    <mergeCell ref="B28:F28"/>
    <mergeCell ref="B29:F29"/>
    <mergeCell ref="B30:F30"/>
    <mergeCell ref="B31:F31"/>
    <mergeCell ref="B20:F20"/>
    <mergeCell ref="A21:F21"/>
    <mergeCell ref="A22:F22"/>
    <mergeCell ref="A23:F23"/>
    <mergeCell ref="B27:F27"/>
    <mergeCell ref="B15:F15"/>
    <mergeCell ref="B16:F16"/>
    <mergeCell ref="B17:F17"/>
    <mergeCell ref="B18:F18"/>
    <mergeCell ref="B19:F19"/>
    <mergeCell ref="B10:F10"/>
    <mergeCell ref="B11:F11"/>
    <mergeCell ref="B12:F12"/>
    <mergeCell ref="B13:F13"/>
    <mergeCell ref="B14:F14"/>
    <mergeCell ref="B5:F5"/>
    <mergeCell ref="B6:F6"/>
    <mergeCell ref="B7:F7"/>
    <mergeCell ref="B8:F8"/>
    <mergeCell ref="B9:F9"/>
    <mergeCell ref="B1:F1"/>
    <mergeCell ref="G1:H1"/>
    <mergeCell ref="B2:F2"/>
    <mergeCell ref="B3:F3"/>
    <mergeCell ref="B4:F4"/>
    <mergeCell ref="A76:F76"/>
    <mergeCell ref="B68:F68"/>
    <mergeCell ref="B69:F69"/>
    <mergeCell ref="B70:F70"/>
    <mergeCell ref="B71:F71"/>
    <mergeCell ref="B72:F72"/>
    <mergeCell ref="B73:F73"/>
    <mergeCell ref="A74:F74"/>
    <mergeCell ref="B64:F64"/>
    <mergeCell ref="B65:F65"/>
    <mergeCell ref="B66:F66"/>
    <mergeCell ref="B67:F67"/>
    <mergeCell ref="A75:F75"/>
    <mergeCell ref="B59:F59"/>
    <mergeCell ref="B60:F60"/>
    <mergeCell ref="B61:F61"/>
    <mergeCell ref="B62:F62"/>
    <mergeCell ref="B63:F63"/>
    <mergeCell ref="B54:F54"/>
    <mergeCell ref="B55:F55"/>
    <mergeCell ref="B56:F56"/>
    <mergeCell ref="B57:F57"/>
    <mergeCell ref="B58:F5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RIESGO</vt:lpstr>
      <vt:lpstr>Datos</vt:lpstr>
      <vt:lpstr>INSTRUCTIVO DE DILIGENCIAMIENTO</vt:lpstr>
      <vt:lpstr>Encuesta de impacto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Mera Erazo</dc:creator>
  <cp:lastModifiedBy>Cuenta Microsoft</cp:lastModifiedBy>
  <dcterms:created xsi:type="dcterms:W3CDTF">2024-11-08T16:45:18Z</dcterms:created>
  <dcterms:modified xsi:type="dcterms:W3CDTF">2026-05-21T20:57:45Z</dcterms:modified>
</cp:coreProperties>
</file>