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B9502E66-F44E-4770-90EB-8D64044DCB44}" xr6:coauthVersionLast="47" xr6:coauthVersionMax="47" xr10:uidLastSave="{00000000-0000-0000-0000-000000000000}"/>
  <bookViews>
    <workbookView xWindow="-108" yWindow="-108" windowWidth="23256" windowHeight="12576" activeTab="3" xr2:uid="{00000000-000D-0000-FFFF-FFFF00000000}"/>
  </bookViews>
  <sheets>
    <sheet name="Encuesta de impacto " sheetId="1" r:id="rId1"/>
    <sheet name="Datos" sheetId="2" state="hidden" r:id="rId2"/>
    <sheet name="INSTRUCTIVO DE DILIGENCIAMIENTO" sheetId="3" r:id="rId3"/>
    <sheet name="RIESGO"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hXvFHB0niOvtRe42zi48wbcziDUTSFcl//KkFN4QMEY="/>
    </ext>
  </extLst>
</workbook>
</file>

<file path=xl/calcChain.xml><?xml version="1.0" encoding="utf-8"?>
<calcChain xmlns="http://schemas.openxmlformats.org/spreadsheetml/2006/main">
  <c r="M54" i="4" l="1"/>
  <c r="M53" i="4"/>
  <c r="M52" i="4"/>
  <c r="M51" i="4"/>
  <c r="M50" i="4"/>
  <c r="M49" i="4"/>
  <c r="M48" i="4"/>
  <c r="N48" i="4" s="1"/>
  <c r="N51" i="4" s="1"/>
  <c r="P51" i="4" s="1"/>
  <c r="P48" i="4" s="1"/>
  <c r="M47" i="4"/>
  <c r="M46" i="4"/>
  <c r="M45" i="4"/>
  <c r="M44" i="4"/>
  <c r="M43" i="4"/>
  <c r="M42" i="4"/>
  <c r="N41" i="4"/>
  <c r="N44" i="4" s="1"/>
  <c r="P44" i="4" s="1"/>
  <c r="P41" i="4" s="1"/>
  <c r="M41" i="4"/>
  <c r="M40" i="4"/>
  <c r="M39" i="4"/>
  <c r="M38" i="4"/>
  <c r="M37" i="4"/>
  <c r="M36" i="4"/>
  <c r="M35" i="4"/>
  <c r="M34" i="4"/>
  <c r="N34" i="4" s="1"/>
  <c r="N37" i="4" s="1"/>
  <c r="P37" i="4" s="1"/>
  <c r="P34" i="4" s="1"/>
  <c r="M33" i="4"/>
  <c r="M32" i="4"/>
  <c r="M31" i="4"/>
  <c r="M30" i="4"/>
  <c r="M29" i="4"/>
  <c r="M28" i="4"/>
  <c r="M27" i="4"/>
  <c r="N27" i="4" s="1"/>
  <c r="N30" i="4" s="1"/>
  <c r="P30" i="4" s="1"/>
  <c r="P27" i="4" s="1"/>
  <c r="M26" i="4"/>
  <c r="M25" i="4"/>
  <c r="M24" i="4"/>
  <c r="M23" i="4"/>
  <c r="M22" i="4"/>
  <c r="M21" i="4"/>
  <c r="N20" i="4" s="1"/>
  <c r="N23" i="4" s="1"/>
  <c r="P23" i="4" s="1"/>
  <c r="P20" i="4" s="1"/>
  <c r="M20" i="4"/>
  <c r="H20" i="4"/>
  <c r="I20" i="4" s="1"/>
  <c r="M19" i="4"/>
  <c r="M18" i="4"/>
  <c r="M17" i="4"/>
  <c r="M16" i="4"/>
  <c r="M15" i="4"/>
  <c r="M14" i="4"/>
  <c r="M13" i="4"/>
  <c r="N13" i="4" s="1"/>
  <c r="N16" i="4" s="1"/>
  <c r="P16" i="4" s="1"/>
  <c r="I13" i="4"/>
  <c r="H13" i="4"/>
  <c r="H74" i="1"/>
  <c r="G74" i="1"/>
  <c r="H47" i="1"/>
  <c r="G47" i="1"/>
  <c r="H21" i="1"/>
  <c r="G21" i="1"/>
  <c r="Q30" i="4" l="1"/>
  <c r="R27" i="4" s="1"/>
  <c r="S27" i="4" s="1"/>
  <c r="T27" i="4" s="1"/>
  <c r="Q16" i="4"/>
  <c r="R13" i="4" s="1"/>
  <c r="S13" i="4" s="1"/>
  <c r="T13" i="4" s="1"/>
  <c r="Q37" i="4"/>
  <c r="R34" i="4" s="1"/>
  <c r="S34" i="4" s="1"/>
  <c r="T34" i="4" s="1"/>
  <c r="P13" i="4"/>
  <c r="Q44" i="4"/>
  <c r="R41" i="4" s="1"/>
  <c r="S41" i="4" s="1"/>
  <c r="T41" i="4" s="1"/>
  <c r="Q51" i="4"/>
  <c r="R48" i="4" s="1"/>
  <c r="S48" i="4" s="1"/>
  <c r="T48" i="4" s="1"/>
  <c r="Q23" i="4"/>
  <c r="R20" i="4" s="1"/>
  <c r="S20" i="4" s="1"/>
  <c r="T20" i="4" s="1"/>
</calcChain>
</file>

<file path=xl/sharedStrings.xml><?xml version="1.0" encoding="utf-8"?>
<sst xmlns="http://schemas.openxmlformats.org/spreadsheetml/2006/main" count="501" uniqueCount="241">
  <si>
    <t>Nº</t>
  </si>
  <si>
    <t>SÍ EL RIESGO DE CORRUPCIÓN SE MATERIALIZA PODRÍA</t>
  </si>
  <si>
    <t>RESPUESTA MARQUE X
      SÍ                          NO</t>
  </si>
  <si>
    <t>¿Afectar al grupo de funcionarios del proceso?</t>
  </si>
  <si>
    <t>x</t>
  </si>
  <si>
    <t>¿Afectar el cumplimiento de metas y objetivos de la dependencia?</t>
  </si>
  <si>
    <t>¿Afectar el cumplimiento de misión de la entidad?</t>
  </si>
  <si>
    <t>¿Afectar el cumplimiento de misión del sector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</si>
  <si>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</si>
  <si>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</si>
  <si>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</si>
  <si>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</si>
  <si>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</si>
  <si>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</si>
  <si>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</si>
  <si>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</si>
  <si>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</si>
  <si>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</si>
  <si>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</si>
  <si>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</si>
  <si>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</si>
  <si>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</si>
  <si>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</si>
  <si>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</si>
  <si>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</si>
  <si>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</si>
  <si>
    <t>¿Afectar el cumplimiento de misión del sectro al que pertenece la entidad ?</t>
  </si>
  <si>
    <t>clave: DATOs</t>
  </si>
  <si>
    <t>PROBABILIDAD INHERENTE</t>
  </si>
  <si>
    <t>IMPACTO INHERENTE</t>
  </si>
  <si>
    <t>CONDICIONES RIESGO INHERENTE</t>
  </si>
  <si>
    <t>¿Existe un responsable asignado a la ejecución del control?</t>
  </si>
  <si>
    <t>ASIGNADO</t>
  </si>
  <si>
    <t>NO ASIGNADO</t>
  </si>
  <si>
    <t>MUY BAJA</t>
  </si>
  <si>
    <t>LEVE</t>
  </si>
  <si>
    <t>MUY BAJA - LEVE</t>
  </si>
  <si>
    <t>BAJO</t>
  </si>
  <si>
    <t>¿El responsable tiene la autoridad y adecuada segregación de funciones en la ejecución del control?</t>
  </si>
  <si>
    <t>ADECUADO</t>
  </si>
  <si>
    <t>INADECUADO</t>
  </si>
  <si>
    <t>BAJA</t>
  </si>
  <si>
    <t>MENOR</t>
  </si>
  <si>
    <t>MUY BAJA - MENOR</t>
  </si>
  <si>
    <t>¿La oportunidad en que se ejecuta el control ayuda a prevenir la mitigación del riesgo o a detectar la materialización del riesgo de manera oportuna?</t>
  </si>
  <si>
    <t>OPORTUNA</t>
  </si>
  <si>
    <t>INOPORTUNA</t>
  </si>
  <si>
    <t>MEDIA</t>
  </si>
  <si>
    <t>MODERADO</t>
  </si>
  <si>
    <t>MUY BAJA - MODERADO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</si>
  <si>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</si>
  <si>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</si>
  <si>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</si>
  <si>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</si>
  <si>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</si>
  <si>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MAYOR</t>
  </si>
  <si>
    <t>MUY BAJA - MAYOR</t>
  </si>
  <si>
    <t>ALTO</t>
  </si>
  <si>
    <t>¿La fuente de información que se utiliza en el desarrollo del control es información confiable que permita mitigar el riesgo?</t>
  </si>
  <si>
    <t>CONFIABLE</t>
  </si>
  <si>
    <t>NO CONFIABLE</t>
  </si>
  <si>
    <t>MUY ALTA</t>
  </si>
  <si>
    <t>CATASTRÓFICO</t>
  </si>
  <si>
    <t>MUY BAJA - CATASTRÓFICO</t>
  </si>
  <si>
    <t>EXTREMO</t>
  </si>
  <si>
    <t>¿Las observaciones, desviaciones o diferencias identificadas como resultados de la ejecución del control son investigadas y resueltas de manera oportuna?</t>
  </si>
  <si>
    <t>SE INVESTIGAN Y RESUELVEN OPORTUNAMENTE</t>
  </si>
  <si>
    <t>NO SE INVESTIGAN,  NI  RESUELVEN OPORTUNAMENTE</t>
  </si>
  <si>
    <t>BAJA - LEVE</t>
  </si>
  <si>
    <t>¿Se deja evidencia o rastro de la ejecución del control que permita a cualquier tercero con la evidencia llegar a la misma conclusión?</t>
  </si>
  <si>
    <t>COMPLETA</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</si>
  <si>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</si>
  <si>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</si>
  <si>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</si>
  <si>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</si>
  <si>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</si>
  <si>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</si>
  <si>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</si>
  <si>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</si>
  <si>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</si>
  <si>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</si>
  <si>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</si>
  <si>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</si>
  <si>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</si>
  <si>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</si>
  <si>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</si>
  <si>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¿SE MATERIALIZO EL RIESGO DURANTE EL PERIODO?</t>
  </si>
  <si>
    <t>MEDIA - MAYOR</t>
  </si>
  <si>
    <r>
      <rPr>
        <b/>
        <sz val="11"/>
        <color theme="1"/>
        <rFont val="Calibri"/>
      </rPr>
      <t>DÉBIL</t>
    </r>
    <r>
      <rPr>
        <sz val="11"/>
        <color theme="1"/>
        <rFont val="Calibri"/>
      </rPr>
      <t xml:space="preserve"> (No se Ejecuta)</t>
    </r>
  </si>
  <si>
    <t>SI</t>
  </si>
  <si>
    <t>MEDIA - CATASTRÓFICO</t>
  </si>
  <si>
    <t>NO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</si>
  <si>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</si>
  <si>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</si>
  <si>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</si>
  <si>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</si>
  <si>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</si>
  <si>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</si>
  <si>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</si>
  <si>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</si>
  <si>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</si>
  <si>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</si>
  <si>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</si>
  <si>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PROCESO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</si>
  <si>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</si>
  <si>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</si>
  <si>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</si>
  <si>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</si>
  <si>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</si>
  <si>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</si>
  <si>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</si>
  <si>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</si>
  <si>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</si>
  <si>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</si>
  <si>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REFERENCIA</t>
  </si>
  <si>
    <t>Esta columna será diligenciada por la SDAE y corresponde al código con que se identifica el riesgo.</t>
  </si>
  <si>
    <t>CAUSA INMEDIATA</t>
  </si>
  <si>
    <t xml:space="preserve">Circunstancias bajo las cuales se presenta el riesgo, pero no constituyen la causa principal o base para que se presente el riesgo. </t>
  </si>
  <si>
    <t>CAUSA RAÍZ</t>
  </si>
  <si>
    <t xml:space="preserve">Todos aquellos factores internos y externos que solos o en combinación con otros,  pueden producir la materialización de un riesgo
</t>
  </si>
  <si>
    <t>DESCRIPCIÓN DEL RIESGO</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</si>
  <si>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</si>
  <si>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IMPACTO</t>
  </si>
  <si>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</si>
  <si>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</si>
  <si>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</si>
  <si>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t>ZONA DE RIESGO INHERENTE</t>
  </si>
  <si>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</si>
  <si>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</si>
  <si>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</si>
  <si>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</si>
  <si>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</si>
  <si>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PESO DEL DISEÑO DE CADA CONTROL</t>
  </si>
  <si>
    <t xml:space="preserve">Estas columnas se diligencian automaticamente de acuerdo con las respuestas de la columna K. </t>
  </si>
  <si>
    <t>PESO DE LA EJECUCIÓN DE CADA CONTROL</t>
  </si>
  <si>
    <t>SOLIDEZ INDIVIDUAL DE CADA CONTROL</t>
  </si>
  <si>
    <t>ZONA DE RIESGO RESIDUAL</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</si>
  <si>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</si>
  <si>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ACCIONES DE CONTINGENCIA EN CASO DE MATERIALIZACIÓN DEL RIESGO</t>
  </si>
  <si>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</si>
  <si>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</si>
  <si>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</si>
  <si>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</si>
  <si>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</si>
  <si>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</si>
  <si>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</si>
  <si>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</si>
  <si>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FECHA DEL MONITOREO</t>
  </si>
  <si>
    <t>Esta casilla solamente se diligencia para cuando se esté registrando el monitoreo, se debe registrar la fecha en la que se está realizando el monitoreo por parte del proceso.</t>
  </si>
  <si>
    <t>REPORTE DE LA EJECUCIÓN DE LOS CONTROLES</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</si>
  <si>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</si>
  <si>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REPORTE DE LAS ACCIONES DESARROLLADAS EN CASO DE QUE SE HAYA MATERIALIZADO EL RIESGO</t>
  </si>
  <si>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</si>
  <si>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OBSERVACIONES DEL MONITOREO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</si>
  <si>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</si>
  <si>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</si>
  <si>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</si>
  <si>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</si>
  <si>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</si>
  <si>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MAPA DE RIESGOS</t>
  </si>
  <si>
    <t xml:space="preserve">Código: </t>
  </si>
  <si>
    <t>PE01-FO-002</t>
  </si>
  <si>
    <t>Versión:</t>
  </si>
  <si>
    <t>Fecha:</t>
  </si>
  <si>
    <t xml:space="preserve">GESTIÓN DE LA INFORMACIÓN Y RECURSOS TECNOLÓGICOS </t>
  </si>
  <si>
    <t>OBJETIVO DEL PROCESO</t>
  </si>
  <si>
    <t>Gestionar el ciclo de vida de la información, desde su obtención (por creación o captura), hasta su disposición final (su archivo o eliminación), cuyo esquema estratégico, táctico y operativo, está asociado principalmente al control de documentos y registros, direccionados desde el Plan Institucional de Archivo (PINAR) y el Programa de Gestión Documental, en integración con el Plan Estratégico de Tecnologías de la Información (PETI), el Plan de Seguridad y Privacidad de la Información y el Plan de Tratamiento de Riesgos de seguridad de la Información, cuyas acciones orienten su planeación, captura, procesamiento, análisis, control de documentos y registros, control de seguridad y seguimiento, garantizando la integridad, disponibilidad y confidencialidad de la información y se busca una oportuna organización, valoración y disposición de la información física o electrónica a los grupos de valor internos y externos. En fundamento a la Política de Gestión de la Información estadística del Modelo Integrado de Planeación y Gestión – MIPG, el IPES determina acciones afirmativas en el procesamiento de la información interna y externa de la Entidad en el desarrollo de su misionalidad y gestión ante la atención a sus grupos de valor, efectuando medidas de registro, procesamiento, análisis, uso, control y seguridad de la información.</t>
  </si>
  <si>
    <t>FORMULACIÓN</t>
  </si>
  <si>
    <r>
      <rPr>
        <b/>
        <sz val="12"/>
        <color theme="1"/>
        <rFont val="Arial"/>
      </rPr>
      <t>1</t>
    </r>
    <r>
      <rPr>
        <b/>
        <vertAlign val="superscript"/>
        <sz val="12"/>
        <color theme="1"/>
        <rFont val="Arial"/>
      </rPr>
      <t>er</t>
    </r>
    <r>
      <rPr>
        <b/>
        <sz val="12"/>
        <color theme="1"/>
        <rFont val="Arial"/>
      </rPr>
      <t xml:space="preserve"> SEGUIMIENTO</t>
    </r>
  </si>
  <si>
    <r>
      <rPr>
        <b/>
        <sz val="12"/>
        <color theme="1"/>
        <rFont val="Arial"/>
      </rPr>
      <t>2</t>
    </r>
    <r>
      <rPr>
        <b/>
        <vertAlign val="superscript"/>
        <sz val="12"/>
        <color theme="1"/>
        <rFont val="Arial"/>
      </rPr>
      <t>do</t>
    </r>
    <r>
      <rPr>
        <b/>
        <sz val="12"/>
        <color theme="1"/>
        <rFont val="Arial"/>
      </rPr>
      <t xml:space="preserve"> SEGUIMIENTO</t>
    </r>
  </si>
  <si>
    <r>
      <rPr>
        <b/>
        <sz val="12"/>
        <color theme="1"/>
        <rFont val="Arial"/>
      </rPr>
      <t>3</t>
    </r>
    <r>
      <rPr>
        <b/>
        <vertAlign val="superscript"/>
        <sz val="12"/>
        <color theme="1"/>
        <rFont val="Arial"/>
      </rPr>
      <t xml:space="preserve">er </t>
    </r>
    <r>
      <rPr>
        <b/>
        <sz val="12"/>
        <color theme="1"/>
        <rFont val="Arial"/>
      </rPr>
      <t>SEGUIMIENTO</t>
    </r>
  </si>
  <si>
    <t>ALCANCE DEL PROCESO</t>
  </si>
  <si>
    <t xml:space="preserve">Este proceso inicia con la planeación de las diferentes actividades que contribuyan con la adecuada  producción, gestión y tramite y organización de la documentación e información fisica y electrónica y finaliza con  la disposición, la preservación y la valoración de los archivos para la toma de decisiones de conformidad con la misionalidad Institucional. </t>
  </si>
  <si>
    <t>IDENTIFICACIÓN DEL RIESGO</t>
  </si>
  <si>
    <t>VALORACIÓN DEL RIESGO</t>
  </si>
  <si>
    <t xml:space="preserve">MONITOREO </t>
  </si>
  <si>
    <t>SEGUIMIENTO Y EVALUACIÓN</t>
  </si>
  <si>
    <t>ANÁLISIS DEL RIESGO</t>
  </si>
  <si>
    <t>EVALUACIÓN DEL RIESGO</t>
  </si>
  <si>
    <t>RIESGO RESIDUAL</t>
  </si>
  <si>
    <t>RIESGO INHERENTE</t>
  </si>
  <si>
    <t xml:space="preserve">DESCRIPCIÓN DE LA ACTIVIDAD DE CONTROL </t>
  </si>
  <si>
    <t xml:space="preserve">CARACTERISTICAS DEL CONTROL </t>
  </si>
  <si>
    <t>SÍ/NO</t>
  </si>
  <si>
    <t>Valor</t>
  </si>
  <si>
    <t>CONTROLES AYUDAN A DISMINUIR PROBABILIDAD</t>
  </si>
  <si>
    <t>PROBABILIDAD RESIDUAL</t>
  </si>
  <si>
    <t>OBSERVACIONES SEGUNDA LÍNEA DE DEFENSA</t>
  </si>
  <si>
    <t xml:space="preserve">OBSERVACIONES TERCERA LÍNEA DE DEFENSA </t>
  </si>
  <si>
    <t xml:space="preserve">1.Deficiencias en el mantenimiento preventivo y corectivo de las areas de custodia documental, depósitos (infraestructura) y mobiliario destinados para la organización, el almacenamiento y la conservación de los archivos de la Entidad.
</t>
  </si>
  <si>
    <r>
      <rPr>
        <sz val="12"/>
        <color theme="1"/>
        <rFont val="Arial"/>
      </rPr>
      <t xml:space="preserve">No implementar el </t>
    </r>
    <r>
      <rPr>
        <b/>
        <sz val="12"/>
        <color theme="1"/>
        <rFont val="Arial"/>
      </rPr>
      <t>Programa de inspección y mantenimiento de las instalaciones fisicas</t>
    </r>
    <r>
      <rPr>
        <sz val="12"/>
        <color theme="1"/>
        <rFont val="Arial"/>
      </rPr>
      <t xml:space="preserve"> del Sistema Integrado de Conservación -Plan de de Conservación Documental.</t>
    </r>
  </si>
  <si>
    <t>Depositos y mobiliario no adecuados para el  almacenamiento de los documentos puede causar deterioro y perdida documental.</t>
  </si>
  <si>
    <t xml:space="preserve">
1.Costos adicionales para la Entidad asociados a procesos técnicos para la recuperación de la información contenida en soportes deteriorados.
2.Pérdida de la información y de la memoria institucional. 
</t>
  </si>
  <si>
    <r>
      <rPr>
        <sz val="12"/>
        <color rgb="FF000000"/>
        <rFont val="Arial"/>
      </rPr>
      <t xml:space="preserve">
Identificar las condiciones fisicas de infraestrucura y mobiliario de los depósitos de archivo de la Entidad.  
</t>
    </r>
    <r>
      <rPr>
        <b/>
        <sz val="12"/>
        <color rgb="FF000000"/>
        <rFont val="Arial"/>
      </rPr>
      <t xml:space="preserve">Responsable: </t>
    </r>
    <r>
      <rPr>
        <sz val="12"/>
        <color rgb="FF000000"/>
        <rFont val="Arial"/>
      </rPr>
      <t xml:space="preserve">Subdirección Administrativa y Financiera – Profesional de Gestión Documental y la Subdirección de Diseño y Analisis Estrategico - Profesional Área de infraestructura.   </t>
    </r>
    <r>
      <rPr>
        <b/>
        <sz val="12"/>
        <color rgb="FF000000"/>
        <rFont val="Arial"/>
      </rPr>
      <t xml:space="preserve">
Periodicidad:</t>
    </r>
    <r>
      <rPr>
        <sz val="12"/>
        <color rgb="FF000000"/>
        <rFont val="Arial"/>
      </rPr>
      <t xml:space="preserve"> Una vez al año, en el primer cuatrimestre
</t>
    </r>
    <r>
      <rPr>
        <b/>
        <sz val="12"/>
        <color rgb="FF000000"/>
        <rFont val="Arial"/>
      </rPr>
      <t xml:space="preserve">Propósito: </t>
    </r>
    <r>
      <rPr>
        <sz val="12"/>
        <color rgb="FF000000"/>
        <rFont val="Arial"/>
      </rPr>
      <t>Implementar el Programa de inspección y mantenimiento de instalaciones fisicas dando cumplimiento a  los lineamientos establecidos en el Acuerdo 001 de 2024 y del Archivo General de la Nación, respecto a la infraestructura, condiciones de los depósitos y mobiliarios de almacenamiento donde reposan los archivos de la Entidad.</t>
    </r>
    <r>
      <rPr>
        <b/>
        <sz val="12"/>
        <color rgb="FF000000"/>
        <rFont val="Arial"/>
      </rPr>
      <t xml:space="preserve">
Evidencias: </t>
    </r>
    <r>
      <rPr>
        <sz val="12"/>
        <color rgb="FF000000"/>
        <rFont val="Arial"/>
      </rPr>
      <t>1.</t>
    </r>
    <r>
      <rPr>
        <b/>
        <sz val="12"/>
        <color rgb="FF000000"/>
        <rFont val="Arial"/>
      </rPr>
      <t xml:space="preserve"> </t>
    </r>
    <r>
      <rPr>
        <sz val="12"/>
        <color rgb="FF000000"/>
        <rFont val="Arial"/>
      </rPr>
      <t xml:space="preserve">Formato PA03-FO-037-V1 formato de Inspección del mantenimiento del sistema de almacenamiento e instalaciones físicas - Depósitos de archivo de la Entidad debidamente diligenciado.
2. Registro fotografico. </t>
    </r>
    <r>
      <rPr>
        <b/>
        <sz val="12"/>
        <color rgb="FF000000"/>
        <rFont val="Arial"/>
      </rPr>
      <t xml:space="preserve">
Observaciones o desviaciones: </t>
    </r>
    <r>
      <rPr>
        <sz val="12"/>
        <color rgb="FF000000"/>
        <rFont val="Arial"/>
      </rPr>
      <t xml:space="preserve">Programar y  planificar a tiempo los recursos financieros para las acciones de mejora que se requieran y que los mismos sean aprobados por la Entidad. </t>
    </r>
    <r>
      <rPr>
        <b/>
        <sz val="12"/>
        <color rgb="FF000000"/>
        <rFont val="Arial"/>
      </rPr>
      <t xml:space="preserve">
</t>
    </r>
  </si>
  <si>
    <t>FUERTE (Siempre se Ejecuta)</t>
  </si>
  <si>
    <t>DIRECTAMENTE</t>
  </si>
  <si>
    <t>Informar mediante correo electrónico al subdirector/a de administrativa y financiera y de diseño y analisis estratigico  la situación presentada, para el debido proceso</t>
  </si>
  <si>
    <t>01 Enero-30 abril de 2026</t>
  </si>
  <si>
    <r>
      <rPr>
        <sz val="12"/>
        <color rgb="FF000000"/>
        <rFont val="Arial"/>
      </rPr>
      <t>1. Se aporta el formato PA03-FO-037-V1</t>
    </r>
    <r>
      <rPr>
        <i/>
        <sz val="12"/>
        <color rgb="FF000000"/>
        <rFont val="Arial"/>
      </rPr>
      <t xml:space="preserve"> formato de Inspección del mantenimiento del sistema de almacenamiento e instalaciones físicas</t>
    </r>
    <r>
      <rPr>
        <sz val="12"/>
        <color rgb="FF000000"/>
        <rFont val="Arial"/>
      </rPr>
      <t xml:space="preserve"> - de los seis (6 depositos ) del archivo central de la Entidad debidamente diligenciado, en el drive link: </t>
    </r>
    <r>
      <rPr>
        <u/>
        <sz val="12"/>
        <color rgb="FF1155CC"/>
        <rFont val="Arial"/>
      </rPr>
      <t>https://drive.google.com/drive/folders/1UvrGaAeLcJXytlEzzzwVTtt7iaa0bHH9</t>
    </r>
    <r>
      <rPr>
        <sz val="12"/>
        <color rgb="FF000000"/>
        <rFont val="Arial"/>
      </rPr>
      <t xml:space="preserve"> con lo siguientes anexos: </t>
    </r>
    <r>
      <rPr>
        <i/>
        <sz val="12"/>
        <color rgb="FFFF0000"/>
        <rFont val="Arial"/>
      </rPr>
      <t xml:space="preserve">
</t>
    </r>
    <r>
      <rPr>
        <sz val="12"/>
        <color rgb="FF000000"/>
        <rFont val="Arial"/>
      </rPr>
      <t>a. Estudios previos CPS No.798 SECOP II 7162380, cuyo objeto fue: ADQUISICIÓN, INSTALACIÓN Y MANTENIMIENTO DE MOBILIARIO RODANTE Y MUEBLES TIPO ARMARIO CON DESTINO AL ARCHIVO DEL INSTITUTO PARA LA ECONOMÍA SOCIAL - IPES, con la empresa INDUSTRIA 2RR SAS.</t>
    </r>
    <r>
      <rPr>
        <sz val="12"/>
        <color rgb="FFFF0000"/>
        <rFont val="Arial"/>
      </rPr>
      <t xml:space="preserve">
</t>
    </r>
    <r>
      <rPr>
        <sz val="12"/>
        <color rgb="FF000000"/>
        <rFont val="Arial"/>
      </rPr>
      <t xml:space="preserve"> 
b.  Algunos de los informes de ejecución del contrato. 
c. Registro fotografico de los depositos de archivo, de conformidad con la inspección de los mismos. 
</t>
    </r>
    <r>
      <rPr>
        <sz val="12"/>
        <color rgb="FFFF0000"/>
        <rFont val="Arial"/>
      </rPr>
      <t xml:space="preserve">
</t>
    </r>
  </si>
  <si>
    <t>No se ha materializado el riesgo</t>
  </si>
  <si>
    <t xml:space="preserve">El Control  del primer cuatrimestre sera complementado durante el segundo cuatrimestre con el acompañamiento de los Profesionales de Infraestructura y sistemas de la Subdirección de Diseño y Analisis Estrategico, relacionado con la actualización del formato PA03-FO-037-V1 formato de Inspección del mantenimiento del sistema de almacenamiento e instalaciones físicas y el informe tecnico de evaluación del data center del IPES. </t>
  </si>
  <si>
    <t>No. De columnas en la matriz de riesgo que se desplaza en el eje de la probabilidad.</t>
  </si>
  <si>
    <t xml:space="preserve">1.No aplicar las estrategias preventivas de saneamiento ambiental y documental en los archivos. 
2. Acciones inadecuadas para el tratamiento de archivos afectados fisicamente cuando se presentan casos de emergencia o siniestros.
3. Presencia de agentes biológicos, contaminantes atmosféricos, plagas e insectos en espacios de archivo, que inciden en el deterioro documental, ocasionado por deficientes rutinas de limpieza y desinfección de áreas. </t>
  </si>
  <si>
    <r>
      <rPr>
        <sz val="12"/>
        <color theme="1"/>
        <rFont val="Arial"/>
      </rPr>
      <t xml:space="preserve">No implementar el </t>
    </r>
    <r>
      <rPr>
        <b/>
        <sz val="12"/>
        <color theme="1"/>
        <rFont val="Arial"/>
      </rPr>
      <t xml:space="preserve">Programa de saneamiento ambiental y documental </t>
    </r>
    <r>
      <rPr>
        <sz val="12"/>
        <color theme="1"/>
        <rFont val="Arial"/>
      </rPr>
      <t>del sistema Integrado de Conservación -Plan de de Conservación Documental.</t>
    </r>
  </si>
  <si>
    <t>No adelantar de manera oportuna los protocolos adecuados y periódicos para realizar actividades de limpieza y desinfección de ambientes y la eliminación de agentes biológicos que inciden en el deterioro documental, puede ocasionar el riesgo de la materialización de agentes contaminantes atmosféricos en espacios de archivo y la presencia de hongos, insectos, roedores, material particulado, microorganismos, que afecten y deterioren los documentos de la Entidad.</t>
  </si>
  <si>
    <t xml:space="preserve">
1.Costos adicionales para la Entidad asociados a procesos técnicos para la recuperación de la información contenida en soportes deteriorados.
2.Pérdida de la información y de la memoria institucional. 
3.Alergias y enfermedades en los Servidores Públicos y Contratistas por espacios y documentación contaminados.</t>
  </si>
  <si>
    <r>
      <rPr>
        <sz val="12"/>
        <color rgb="FF000000"/>
        <rFont val="Arial"/>
      </rPr>
      <t xml:space="preserve">1.Realizar el seguimiento al procedimiento de limpieza y desinfección de las áreas y depositos de archivo.
</t>
    </r>
    <r>
      <rPr>
        <b/>
        <sz val="12"/>
        <color rgb="FF000000"/>
        <rFont val="Arial"/>
      </rPr>
      <t xml:space="preserve">Responsable: </t>
    </r>
    <r>
      <rPr>
        <sz val="12"/>
        <color rgb="FF000000"/>
        <rFont val="Arial"/>
      </rPr>
      <t xml:space="preserve">Subdirección Administrativa y Financiera – Profesional de Gestión Documental y Profesional de Servicios Generales. </t>
    </r>
    <r>
      <rPr>
        <b/>
        <sz val="12"/>
        <color rgb="FF000000"/>
        <rFont val="Arial"/>
      </rPr>
      <t xml:space="preserve">
Periodicidad:</t>
    </r>
    <r>
      <rPr>
        <sz val="12"/>
        <color rgb="FF000000"/>
        <rFont val="Arial"/>
      </rPr>
      <t xml:space="preserve"> Semanal.
</t>
    </r>
    <r>
      <rPr>
        <b/>
        <sz val="12"/>
        <color rgb="FF000000"/>
        <rFont val="Arial"/>
      </rPr>
      <t xml:space="preserve">Propósito: </t>
    </r>
    <r>
      <rPr>
        <sz val="12"/>
        <color rgb="FF000000"/>
        <rFont val="Arial"/>
      </rPr>
      <t>Implementar el Programa de saneamiento ambiental y documental para mitigar y prevenir el impacto de fuentes de peligro y riesgo como hongos insectos, roedores, material particulado, microorganismos, que afecten y deterioren los documentos de la Entidad.</t>
    </r>
    <r>
      <rPr>
        <b/>
        <sz val="12"/>
        <color rgb="FF000000"/>
        <rFont val="Arial"/>
      </rPr>
      <t xml:space="preserve">
Evidencias:</t>
    </r>
    <r>
      <rPr>
        <sz val="12"/>
        <color rgb="FF000000"/>
        <rFont val="Arial"/>
      </rPr>
      <t xml:space="preserve"> Formato PA03-FO-038-V1 Seguimiento al procedimiento de limpieza y desinfección de las áreas y depositos de archivo diligenciado por el Area de Servicos Generales.
</t>
    </r>
    <r>
      <rPr>
        <b/>
        <sz val="12"/>
        <color rgb="FF000000"/>
        <rFont val="Arial"/>
      </rPr>
      <t xml:space="preserve">Observaciones o desviaciones: </t>
    </r>
    <r>
      <rPr>
        <sz val="12"/>
        <color rgb="FF000000"/>
        <rFont val="Arial"/>
      </rPr>
      <t xml:space="preserve"> No contar con el recurso humano suficiente para las labores de limpieza y desinfeccióin de las areas de archivo de la Entidad.
2. Llevar a cabo el control de vectores y roedores en los depositos y areas de archivo.
</t>
    </r>
    <r>
      <rPr>
        <b/>
        <sz val="12"/>
        <color rgb="FF000000"/>
        <rFont val="Arial"/>
      </rPr>
      <t>Responsable:</t>
    </r>
    <r>
      <rPr>
        <sz val="12"/>
        <color rgb="FF000000"/>
        <rFont val="Arial"/>
      </rPr>
      <t xml:space="preserve"> Subdirección Administrativa y Financiera – Profesional de Gestión Documental y la Subdirección de Diseño y Analisis Estrategico - Profesional del Plan Institucional de Gestión Ambiental -PIGA. 
</t>
    </r>
    <r>
      <rPr>
        <b/>
        <sz val="12"/>
        <color rgb="FF000000"/>
        <rFont val="Arial"/>
      </rPr>
      <t>Periodicidad:</t>
    </r>
    <r>
      <rPr>
        <sz val="12"/>
        <color rgb="FF000000"/>
        <rFont val="Arial"/>
      </rPr>
      <t xml:space="preserve"> Dos veces al año, en el primer y segundo semestre.
</t>
    </r>
    <r>
      <rPr>
        <b/>
        <sz val="12"/>
        <color rgb="FF000000"/>
        <rFont val="Arial"/>
      </rPr>
      <t>Propósito:</t>
    </r>
    <r>
      <rPr>
        <sz val="12"/>
        <color rgb="FF000000"/>
        <rFont val="Arial"/>
      </rPr>
      <t xml:space="preserve"> Implementar el Programa de saneamiento ambiental y documental para mitigar y prevenir el impacto de fuentes de peligro y riesgo como hongos insectos, roedores, material particulado, microorganismos, que afecten y deterioren los documentos de la Entidad.
</t>
    </r>
    <r>
      <rPr>
        <b/>
        <sz val="12"/>
        <color rgb="FF000000"/>
        <rFont val="Arial"/>
      </rPr>
      <t xml:space="preserve">Evidencias: </t>
    </r>
    <r>
      <rPr>
        <sz val="12"/>
        <color rgb="FF000000"/>
        <rFont val="Arial"/>
      </rPr>
      <t xml:space="preserve">Clausulado, formato de certificación de cumplimiento proveedor del servicio de fumigación y control de vectores insectos y roedores contratado por la Entidad.
</t>
    </r>
    <r>
      <rPr>
        <b/>
        <sz val="12"/>
        <color rgb="FF000000"/>
        <rFont val="Arial"/>
      </rPr>
      <t xml:space="preserve">Observaciones o desviaciones: </t>
    </r>
    <r>
      <rPr>
        <sz val="12"/>
        <color rgb="FF000000"/>
        <rFont val="Arial"/>
      </rPr>
      <t xml:space="preserve"> Programar y  planificar a tiempo los recursos financieros para las acciones de mejora que se requieran y que los mismos sean aprobados por la Entidad. 
3.Realizar el monitoreo ambiental y el saneamiento microbiológico. El primero consiste en la medición de la humedad relativa, temperatura, iluminación, material particulado y gases y el segundo consiste en la reducción de carga microbiana en espacios y documentos de archivo.
</t>
    </r>
    <r>
      <rPr>
        <b/>
        <sz val="12"/>
        <color rgb="FF000000"/>
        <rFont val="Arial"/>
      </rPr>
      <t xml:space="preserve">Responsable: </t>
    </r>
    <r>
      <rPr>
        <sz val="12"/>
        <color rgb="FF000000"/>
        <rFont val="Arial"/>
      </rPr>
      <t xml:space="preserve">Subdirección Administrativa y Financiera – Profesional de Gestión Documental y Archivo de Bogotá. 
</t>
    </r>
    <r>
      <rPr>
        <b/>
        <sz val="12"/>
        <color rgb="FF000000"/>
        <rFont val="Arial"/>
      </rPr>
      <t>Periodicidad:</t>
    </r>
    <r>
      <rPr>
        <sz val="12"/>
        <color rgb="FF000000"/>
        <rFont val="Arial"/>
      </rPr>
      <t xml:space="preserve"> Una vez al año.
</t>
    </r>
    <r>
      <rPr>
        <b/>
        <sz val="12"/>
        <color rgb="FF000000"/>
        <rFont val="Arial"/>
      </rPr>
      <t xml:space="preserve">Propósito: </t>
    </r>
    <r>
      <rPr>
        <sz val="12"/>
        <color rgb="FF000000"/>
        <rFont val="Arial"/>
      </rPr>
      <t>Disminuir el riesgo que puedan presentar los documentos debido a microorganismos, luminosidad, cambios drásticos de temperatura y humedad relativa. De igual manera, proteger la salud del personal encargado de realizar las labores de restauración y preservación.</t>
    </r>
    <r>
      <rPr>
        <b/>
        <sz val="12"/>
        <color rgb="FF000000"/>
        <rFont val="Arial"/>
      </rPr>
      <t xml:space="preserve">
Evidencias: </t>
    </r>
    <r>
      <rPr>
        <sz val="12"/>
        <color rgb="FF000000"/>
        <rFont val="Arial"/>
      </rPr>
      <t xml:space="preserve">Informe del monitoreo ambiental y del saneamiento microbiologico.
</t>
    </r>
    <r>
      <rPr>
        <b/>
        <sz val="12"/>
        <color rgb="FF000000"/>
        <rFont val="Arial"/>
      </rPr>
      <t>Observaciones o desviaciones:</t>
    </r>
    <r>
      <rPr>
        <sz val="12"/>
        <color rgb="FF000000"/>
        <rFont val="Arial"/>
      </rPr>
      <t xml:space="preserve">  Si no se toman todas estas medidas preventivas y correctivas las consecuencias son el deterioro de los documentos causado por factores ambientales, como por ejemplo: manchas de humedad, decoloración y deterioro de los soportes de los mismos.</t>
    </r>
    <r>
      <rPr>
        <b/>
        <sz val="12"/>
        <color rgb="FF000000"/>
        <rFont val="Arial"/>
      </rPr>
      <t xml:space="preserve">
</t>
    </r>
  </si>
  <si>
    <r>
      <rPr>
        <sz val="12"/>
        <color rgb="FF000000"/>
        <rFont val="Arial"/>
      </rPr>
      <t xml:space="preserve">1.Realizar el seguimiento al procedimiento de limpieza y desinfección de las áreas y depositos de archivo.
Evidencias: Formato PA03-FO-038-V1 Seguimiento al procedimiento de limpieza y desinfección de las áreas y depositos de archivo diligenciado por el Area de Servicos Generales, de los meses de enero, febrero, marzo y abril de 2026 registrado en el enlace  </t>
    </r>
    <r>
      <rPr>
        <u/>
        <sz val="12"/>
        <color rgb="FF1155CC"/>
        <rFont val="Arial"/>
      </rPr>
      <t>https://drive.google.com/drive/folders/1UvrGaAeLcJXytlEzzzwVTtt7iaa0bHH9</t>
    </r>
    <r>
      <rPr>
        <sz val="12"/>
        <color rgb="FF000000"/>
        <rFont val="Arial"/>
      </rPr>
      <t xml:space="preserve"> </t>
    </r>
    <r>
      <rPr>
        <sz val="12"/>
        <color rgb="FFFF0000"/>
        <rFont val="Arial"/>
      </rPr>
      <t xml:space="preserve">
</t>
    </r>
    <r>
      <rPr>
        <sz val="12"/>
        <color rgb="FF000000"/>
        <rFont val="Arial"/>
      </rPr>
      <t xml:space="preserve">2. Llevar a cabo el control de vectores y roedores en los depositos y areas de archivo.
Evidencias: Clausulado, formato de certificación de cumplimiento proveedor del servicio de fumigación y control de vectores insectos y roedores contratado por la Entidad, proceso adelantado por la Subdirección de Diseño y Analisis Estrategico  y aportado en el enlace: </t>
    </r>
    <r>
      <rPr>
        <sz val="12"/>
        <color rgb="FFFF0000"/>
        <rFont val="Arial"/>
      </rPr>
      <t xml:space="preserve"> </t>
    </r>
    <r>
      <rPr>
        <u/>
        <sz val="12"/>
        <color rgb="FF1155CC"/>
        <rFont val="Arial"/>
      </rPr>
      <t>https://drive.google.com/drive/folders/1UvrGaAeLcJXytlEzzzwVTtt7iaa0bHH9</t>
    </r>
    <r>
      <rPr>
        <sz val="12"/>
        <color rgb="FFFF0000"/>
        <rFont val="Arial"/>
      </rPr>
      <t xml:space="preserve"> 
</t>
    </r>
    <r>
      <rPr>
        <sz val="12"/>
        <color rgb="FF000000"/>
        <rFont val="Arial"/>
      </rPr>
      <t xml:space="preserve">
3.Realizar el monitoreo ambiental y el saneamiento microbiológico. El primero consiste en la medición de la humedad relativa, temperatura, iluminación, material particulado y gases y el segundo consiste en la reducción de carga microbiana en espacios y documentos de archivo.
Evidencias: Informe del monitoreo ambiental y del saneamiento microbiologico, para el este control se adelanto en la vigencia 2025, la adquisición por contrato de los equipos de medición no obstante su adjudicación no fue posible, durante el primer semestre de la vigencia 2026 y de conformidad con la Ley de Garantias no fue posible dar continuidad al mismo, tema que sera retomado en el Comité de Gestión y Desempeño -Sesión Gestión Documental en el mes de mayo, teniendo en cuenta que la Entidad dispone de los recursos financieros planificados para adelantar este proceso durante el segundo semestre de 2026, se aportan las evidencias del proceso adelantado con corte a 31 de diciembre de 2025, en el enlace:  </t>
    </r>
    <r>
      <rPr>
        <u/>
        <sz val="12"/>
        <color rgb="FF1155CC"/>
        <rFont val="Arial"/>
      </rPr>
      <t>https://drive.google.com/drive/folders/1UvrGaAeLcJXytlEzzzwVTtt7iaa0bHH9</t>
    </r>
    <r>
      <rPr>
        <sz val="12"/>
        <color rgb="FFFF0000"/>
        <rFont val="Arial"/>
      </rPr>
      <t xml:space="preserve">  
</t>
    </r>
  </si>
  <si>
    <t xml:space="preserve">Importante dar continuidad a la adquisición de los equipos de medicón y control para los  depositos del Archivo Central y el trabajo colaborativo con la SDAE para lo relacionado con  el servicio de de fumigación y control de vectores insectos y roedores contratado por la Entidad. </t>
  </si>
  <si>
    <t xml:space="preserve">1. Uso indecuado de los espacios, mobiliarios de archivo y unidades de conservación (cajas y carpetas).
2. Falta de mobiliario acorde al volumen, tamaño y formatos de la documentación para su conservación y preservación a largo plazo; 
Deficiencias en el mantenimiento de los espacios destinados para  el almacenamiento de la documentación en el archivo.
</t>
  </si>
  <si>
    <r>
      <rPr>
        <sz val="12"/>
        <color theme="1"/>
        <rFont val="Arial"/>
      </rPr>
      <t xml:space="preserve">No implementar el </t>
    </r>
    <r>
      <rPr>
        <b/>
        <sz val="12"/>
        <color theme="1"/>
        <rFont val="Arial"/>
      </rPr>
      <t>Programa condiciones de almacenamiento</t>
    </r>
    <r>
      <rPr>
        <sz val="12"/>
        <color theme="1"/>
        <rFont val="Arial"/>
      </rPr>
      <t xml:space="preserve"> del sistema Integrado de Conservación -Plan de de Conservación Documental.</t>
    </r>
  </si>
  <si>
    <t>El no asegurar el almacenamiento de los archivos no solo en soporte papel sino también para la documentación en soportes no convencionales (cartográficos, audiovisuales, análogos electrónicos entre otros.). en ambientes físicamente seguros y protegiendos del deterioro tanto físico, químico y biológico (unidades de conservación cajas y carpetas), bajo condiciones que garanticen el control de los factores tales como fuerzas físicas, fuego, agua, plagas, contaminantes, luz, vandalismo y niveles incorrectos de temperatura y humedad, ocasionan perdida de la información.</t>
  </si>
  <si>
    <t xml:space="preserve">
1.Costos adicionales para la Entidad asociados a no adecuada utilización de los recursos cajas y carpetas de archivo.
2.Pérdida de la información y de la memoria institucional.  
3. Deterioro documental </t>
  </si>
  <si>
    <r>
      <rPr>
        <sz val="12"/>
        <color rgb="FF000000"/>
        <rFont val="Arial"/>
      </rPr>
      <t xml:space="preserve">Controlar el manejo, el consumo y la utilización de las cajas y carpetas de archivo, solicitdas por las dependencias de la Entidad 
</t>
    </r>
    <r>
      <rPr>
        <b/>
        <sz val="12"/>
        <color rgb="FF000000"/>
        <rFont val="Arial"/>
      </rPr>
      <t xml:space="preserve">Responsable: </t>
    </r>
    <r>
      <rPr>
        <sz val="12"/>
        <color rgb="FF000000"/>
        <rFont val="Arial"/>
      </rPr>
      <t>Subdirección Administrativa y Financiera – Profesional de Gestión Documental y Profesional area de Almacén.</t>
    </r>
    <r>
      <rPr>
        <b/>
        <sz val="12"/>
        <color rgb="FF000000"/>
        <rFont val="Arial"/>
      </rPr>
      <t xml:space="preserve">
Periodicidad:</t>
    </r>
    <r>
      <rPr>
        <sz val="12"/>
        <color rgb="FF000000"/>
        <rFont val="Arial"/>
      </rPr>
      <t xml:space="preserve"> Mensual.
</t>
    </r>
    <r>
      <rPr>
        <b/>
        <sz val="12"/>
        <color rgb="FF000000"/>
        <rFont val="Arial"/>
      </rPr>
      <t xml:space="preserve">Propósito: </t>
    </r>
    <r>
      <rPr>
        <sz val="12"/>
        <color rgb="FF000000"/>
        <rFont val="Arial"/>
      </rPr>
      <t>uso racional y apropiado de los elementos fisicos (cajas, carpetas)  para la conservación y preservación de los archivos fisicos de la Entidad.</t>
    </r>
    <r>
      <rPr>
        <b/>
        <sz val="12"/>
        <color rgb="FF000000"/>
        <rFont val="Arial"/>
      </rPr>
      <t xml:space="preserve">
Evidencias: </t>
    </r>
    <r>
      <rPr>
        <sz val="12"/>
        <color rgb="FF000000"/>
        <rFont val="Arial"/>
      </rPr>
      <t>1.</t>
    </r>
    <r>
      <rPr>
        <b/>
        <sz val="12"/>
        <color rgb="FF000000"/>
        <rFont val="Arial"/>
      </rPr>
      <t xml:space="preserve"> </t>
    </r>
    <r>
      <rPr>
        <sz val="12"/>
        <color rgb="FF000000"/>
        <rFont val="Arial"/>
      </rPr>
      <t>Formato PA05-FO-013, Formato pedido de papeleria, utiles de escritorio y oficina.
2. PA03-FO-041 V1 Formato Seguimiento consumo de unidades de almacenamiento y elementos de archivo.</t>
    </r>
    <r>
      <rPr>
        <b/>
        <sz val="12"/>
        <color rgb="FF000000"/>
        <rFont val="Arial"/>
      </rPr>
      <t xml:space="preserve">
Observaciones o desviaciones: </t>
    </r>
    <r>
      <rPr>
        <sz val="12"/>
        <color rgb="FF000000"/>
        <rFont val="Arial"/>
      </rPr>
      <t>La Subdirección Administrativa y Financiera a través del Area de Gestión Documental verifica la necesidad de consumo de las dependencias en el suministro de cajas y carpetas  de observarse que las mismas no son necesarias el insumo no se entrega, optimizando de esta forma los recursos de la Entidad.</t>
    </r>
  </si>
  <si>
    <t>Informar mediante correo electrónico a las Dependencias de la Entidad de la situación presentada, para el debido proceso</t>
  </si>
  <si>
    <r>
      <rPr>
        <sz val="12"/>
        <color rgb="FF000000"/>
        <rFont val="Arial"/>
      </rPr>
      <t xml:space="preserve">De conformidad con el control de este riesgo se aporta en el enlace: </t>
    </r>
    <r>
      <rPr>
        <sz val="12"/>
        <color rgb="FFFF0000"/>
        <rFont val="Arial"/>
      </rPr>
      <t xml:space="preserve"> </t>
    </r>
    <r>
      <rPr>
        <u/>
        <sz val="12"/>
        <color rgb="FF1155CC"/>
        <rFont val="Arial"/>
      </rPr>
      <t>https://drive.google.com/drive/folders/1UvrGaAeLcJXytlEzzzwVTtt7iaa0bHH9</t>
    </r>
    <r>
      <rPr>
        <sz val="12"/>
        <color rgb="FF000000"/>
        <rFont val="Arial"/>
      </rPr>
      <t xml:space="preserve">, los siguientes documentos: 
1. Formato PA05-FO-013, Formato pedido de papeleria, utiles de escritorio y oficina.
2. PA03-FO-041 V1 Formato Seguimiento consumo de unidades de almacenamiento y elementos de archivo.
Documentación y proceso adelantado por el Almacén General del Instituto. </t>
    </r>
  </si>
  <si>
    <t xml:space="preserve">Ninguna </t>
  </si>
  <si>
    <t>1. Duplicida y perdida de documentación.
2. Uso no adecuado del papel y herramientas tecnológicas</t>
  </si>
  <si>
    <r>
      <rPr>
        <sz val="12"/>
        <color theme="1"/>
        <rFont val="Arial"/>
      </rPr>
      <t xml:space="preserve">No implementar el </t>
    </r>
    <r>
      <rPr>
        <b/>
        <sz val="12"/>
        <color theme="1"/>
        <rFont val="Arial"/>
      </rPr>
      <t>Programa de producción y manipulación documental</t>
    </r>
    <r>
      <rPr>
        <sz val="12"/>
        <color theme="1"/>
        <rFont val="Arial"/>
      </rPr>
      <t xml:space="preserve"> del sistema Integrado de Conservación -Plan de de Conservación Documental.</t>
    </r>
  </si>
  <si>
    <t xml:space="preserve">No normalizar ni prevenir la producción documental inadecuada de los formularios, formatos y plantillas en cuanto a su elaboración, calidad del papel para su reproducción, impresión y fotocopiado de los mismos de conformidad con la piramide y tabla de retención documental de la Entidad,puede ocasionar el uso irracional de los recursos, la perdida de información y la ineficiencia en la consulta y prestamo de los archivos. </t>
  </si>
  <si>
    <t xml:space="preserve">1. Desorganización documental.
2. Costos adicionales para la Entidad en la compra de papel y en el almacenamiento no adecuado de documentación electrónica.
3. Reprocesos por la no adecuda utilización de formatos y plantillas para la producción documental </t>
  </si>
  <si>
    <r>
      <rPr>
        <sz val="12"/>
        <color rgb="FF000000"/>
        <rFont val="Arial"/>
      </rPr>
      <t xml:space="preserve">Actualizar el Procedimiento de control de registros y documentos de la Entidad 
</t>
    </r>
    <r>
      <rPr>
        <b/>
        <sz val="12"/>
        <color rgb="FF000000"/>
        <rFont val="Arial"/>
      </rPr>
      <t>Responsable:</t>
    </r>
    <r>
      <rPr>
        <sz val="12"/>
        <color rgb="FF000000"/>
        <rFont val="Arial"/>
      </rPr>
      <t xml:space="preserve"> Subdirección Administrativa y Financiera – Profesional de Gestión Documental y la Subdirección de Diseño y Analisis Estrategico - Profesional -SIG Mipg 
</t>
    </r>
    <r>
      <rPr>
        <b/>
        <sz val="12"/>
        <color rgb="FF000000"/>
        <rFont val="Arial"/>
      </rPr>
      <t xml:space="preserve">Periodicidad: </t>
    </r>
    <r>
      <rPr>
        <sz val="12"/>
        <color rgb="FF000000"/>
        <rFont val="Arial"/>
      </rPr>
      <t xml:space="preserve">cuatrimestral
</t>
    </r>
    <r>
      <rPr>
        <b/>
        <sz val="12"/>
        <color rgb="FF000000"/>
        <rFont val="Arial"/>
      </rPr>
      <t xml:space="preserve">Propósito: </t>
    </r>
    <r>
      <rPr>
        <sz val="12"/>
        <color rgb="FF000000"/>
        <rFont val="Arial"/>
      </rPr>
      <t xml:space="preserve">Controlar la producción documental de la Entidad 
</t>
    </r>
    <r>
      <rPr>
        <b/>
        <sz val="12"/>
        <color rgb="FF000000"/>
        <rFont val="Arial"/>
      </rPr>
      <t>Evidencias:</t>
    </r>
    <r>
      <rPr>
        <sz val="12"/>
        <color rgb="FF000000"/>
        <rFont val="Arial"/>
      </rPr>
      <t xml:space="preserve"> 1.Procedimiento de control de registros y documentos de la Entidad.
2. Presentaciones, planilas de asistencia a sensibilizaciones y capacitaciones.
</t>
    </r>
    <r>
      <rPr>
        <b/>
        <sz val="12"/>
        <color rgb="FF000000"/>
        <rFont val="Arial"/>
      </rPr>
      <t xml:space="preserve">Observaciones y desviaciones: </t>
    </r>
    <r>
      <rPr>
        <sz val="12"/>
        <color rgb="FF000000"/>
        <rFont val="Arial"/>
      </rPr>
      <t xml:space="preserve">Socializar, aplicar y hacer seguimiento al Procedimiento de control de registros y documentos 
</t>
    </r>
  </si>
  <si>
    <r>
      <rPr>
        <sz val="12"/>
        <color rgb="FF000000"/>
        <rFont val="Arial"/>
      </rPr>
      <t xml:space="preserve">Durante el primer cuatrimestre no se adelantadon mesas de trabajo para la revisión de este procedimento en cuanto al componente de actualización las mesas de trabajo fueron programadas para el mes de mayo de 2026.
Se aportan los siguientes documentos trabajados  en la vigencia 2025 con corte al 31 de diciembre de 2025 en el enlace:  </t>
    </r>
    <r>
      <rPr>
        <u/>
        <sz val="12"/>
        <color rgb="FF1155CC"/>
        <rFont val="Arial"/>
      </rPr>
      <t>https://drive.google.com/drive/folders/1UvrGaAeLcJXytlEzzzwVTtt7iaa0bHH9</t>
    </r>
    <r>
      <rPr>
        <sz val="12"/>
        <color rgb="FF000000"/>
        <rFont val="Arial"/>
      </rPr>
      <t xml:space="preserve">
1.Procedimiento de control de registros y documentos de la Entidad.
2.Piramide documental </t>
    </r>
  </si>
  <si>
    <t xml:space="preserve">No se ha materializado el riesgo
</t>
  </si>
  <si>
    <t>El equipo interdisciplinario que adelantará las mesas de trabajo relacionadas con la actualización del procedimiento de control de documentos y registros esta conformado por el referente de calidad de la SAF, los Profesionales de SIG MIPG y Sistemas de la SDAE y la Profesional de Gestión Documental del Instituto.</t>
  </si>
  <si>
    <t xml:space="preserve">1.El recurso humano en las dependencias para las actividades  de gestión documental no cumple con las competencias y perfiles adecuados.
2.Falta de personal, alta rotación y continuidad del mismo genera la poca eficacia de la planificación y administración de los archivos.
3.Poca participación  de los Servidores Públicos y Contratista en las sensibilizaciones y capacitaciones relacionadas con la administración, organización y salvaguarda de los archivos físicos y electrónicos del Instituto
4.Resistencia al cambio para llevar a cabo los planes,  programas y actividades propias de la gestión documental del Instituto </t>
  </si>
  <si>
    <t>Resistencia la cambio y la rotación del personal con las competencias y perfiles no adecuados</t>
  </si>
  <si>
    <t>El recurso humano en las dependencias para las actividades de gestión documental no cumple con las competencias y perfiles adecuados, factores asocidos a la alta rotación y a la no continuidad del personal para la planificación y administración de los archivos de la Entidad.</t>
  </si>
  <si>
    <t>1.Reprocesos en las actividades de mejora de la gestión documental de la Entidad.
2.Afectación en el  cumplimiento de los objetivos del proceso de Gestión Documental.
3.Hallazgos por parte de los entes de control Internos y externos. 
4.Sanciones disciplinarias.</t>
  </si>
  <si>
    <r>
      <rPr>
        <sz val="12"/>
        <color rgb="FF000000"/>
        <rFont val="Arial"/>
      </rPr>
      <t xml:space="preserve">Identificar la necesidad de recurso humano competente para las actividades de Gestión Documental de la Entidad.
</t>
    </r>
    <r>
      <rPr>
        <b/>
        <sz val="12"/>
        <color rgb="FF000000"/>
        <rFont val="Arial"/>
      </rPr>
      <t>Responsable:</t>
    </r>
    <r>
      <rPr>
        <sz val="12"/>
        <color rgb="FF000000"/>
        <rFont val="Arial"/>
      </rPr>
      <t xml:space="preserve"> Subdirección Administrativa y Financiera – Profesional de Gestión Documental, Profesional de Talento Humano, Servidores Públicos y Contratistas de la Entidad
</t>
    </r>
    <r>
      <rPr>
        <b/>
        <sz val="12"/>
        <color rgb="FF000000"/>
        <rFont val="Arial"/>
      </rPr>
      <t xml:space="preserve">Periodicidad: </t>
    </r>
    <r>
      <rPr>
        <sz val="12"/>
        <color rgb="FF000000"/>
        <rFont val="Arial"/>
      </rPr>
      <t xml:space="preserve">Cuatrimestral 
</t>
    </r>
    <r>
      <rPr>
        <b/>
        <sz val="12"/>
        <color rgb="FF000000"/>
        <rFont val="Arial"/>
      </rPr>
      <t>Proposito:</t>
    </r>
    <r>
      <rPr>
        <sz val="12"/>
        <color rgb="FF000000"/>
        <rFont val="Arial"/>
      </rPr>
      <t xml:space="preserve"> Fortalecer el recurso humano de la Entidad que ingresa de Planta o por Contrato para las actividades de Gestión documental.
</t>
    </r>
    <r>
      <rPr>
        <b/>
        <sz val="12"/>
        <color rgb="FF000000"/>
        <rFont val="Arial"/>
      </rPr>
      <t>Evidencias:</t>
    </r>
    <r>
      <rPr>
        <sz val="12"/>
        <color rgb="FF000000"/>
        <rFont val="Arial"/>
      </rPr>
      <t xml:space="preserve">1. Comunicación interna informado a los Directivos de la Entidad la necesiadad y los perfiles de conformidad con la normatividad vigente.
2. Documento actividades y productos relacionados con el personal contratado para la Gestión documental de la Entidad. 
3. Estudio de cargas laborales del Instituto
</t>
    </r>
    <r>
      <rPr>
        <b/>
        <sz val="12"/>
        <color rgb="FF000000"/>
        <rFont val="Arial"/>
      </rPr>
      <t>Observaciones y desviaciones:</t>
    </r>
    <r>
      <rPr>
        <sz val="12"/>
        <color rgb="FF000000"/>
        <rFont val="Arial"/>
      </rPr>
      <t xml:space="preserve"> Agendar esta necesidad en el Comite de Gestión y Desempeño del Instituto con el objetivo de evaluar sus avances.</t>
    </r>
  </si>
  <si>
    <t>Informar mediante correo electrónico a los Directivos de la Entidad la  situación presentada, para el debido proceso</t>
  </si>
  <si>
    <r>
      <rPr>
        <sz val="12"/>
        <color rgb="FF000000"/>
        <rFont val="Arial"/>
      </rPr>
      <t xml:space="preserve">Con relación a los controles se aportan en el enlace </t>
    </r>
    <r>
      <rPr>
        <u/>
        <sz val="12"/>
        <color rgb="FF1155CC"/>
        <rFont val="Arial"/>
      </rPr>
      <t>https://drive.google.com/drive/folders/1UvrGaAeLcJXytlEzzzwVTtt7iaa0bHH9</t>
    </r>
    <r>
      <rPr>
        <sz val="12"/>
        <color rgb="FF000000"/>
        <rFont val="Arial"/>
      </rPr>
      <t xml:space="preserve"> las siguientes evidencias: 
1. Pantallazos tramite comunicación interna informado a los Directivos de la Entidad la necesiadad y los perfiles de conformidad con la normatividad vigente
2. Documento actividades y productos relacionados con el personal contratado para la Gestión documental de la Entidad. 
3. Estudio de cargas laborales del Instituto, se aporta el tabajo adelantado durante el primer cuatrimestre de 2026. </t>
    </r>
  </si>
  <si>
    <t>1.Falta de aplicación de los  procedimientos para la radicación y entrega de las comunicaciones oficiales (cartas, memorandos, oficios) a las dependencias 
2.Demora  en el reparto de las comunicaciones oficiales a las dependencias por parte del operador del servicio de mensajería
3.Tardanza en cada una de las dependencias para la entrega de las comunicaciones oficiales al personal  delegado para su trámite oportuno</t>
  </si>
  <si>
    <t>No contar con herramientas de seguimiento que garanticen el tramite oportuno de las comunicaciones oficiales de la Entidad</t>
  </si>
  <si>
    <t xml:space="preserve">El reparto de las comunicaciones oficiales realizado por el operador de mensajeria a las dependencias a destiempos puden traer con sigo entregas inoportunas y atrasos en el tramite.  Igualmente se pueden presentar demoras por parte del responsable de la distribución interna en la dependencia al personal designado para dar respuesta a las mismas 
</t>
  </si>
  <si>
    <t xml:space="preserve">1.Acciones jurídicas en contra del Instituto 
2.Sanciones disciplinarias y administrativas
3.Percepción negativa del instituto generando un riesgo reputacional </t>
  </si>
  <si>
    <r>
      <rPr>
        <sz val="12"/>
        <color rgb="FF000000"/>
        <rFont val="Arial"/>
      </rPr>
      <t xml:space="preserve">Adelantar la contratación de una solución tecnologica para la administración de las comunicaciones oficiales de la Entidad. </t>
    </r>
    <r>
      <rPr>
        <sz val="12"/>
        <color rgb="FF000000"/>
        <rFont val="Arial"/>
      </rPr>
      <t xml:space="preserve">
</t>
    </r>
    <r>
      <rPr>
        <b/>
        <sz val="12"/>
        <color rgb="FF000000"/>
        <rFont val="Arial"/>
      </rPr>
      <t>Responsable:</t>
    </r>
    <r>
      <rPr>
        <sz val="12"/>
        <color rgb="FF000000"/>
        <rFont val="Arial"/>
      </rPr>
      <t xml:space="preserve"> Subdirección Administrativa y Financiera – Profesional de Gestión Documental y la Subdirección de Diseño y Analisis Estrategico - Profesional de Sistemas
</t>
    </r>
    <r>
      <rPr>
        <b/>
        <sz val="12"/>
        <color rgb="FF000000"/>
        <rFont val="Arial"/>
      </rPr>
      <t xml:space="preserve">Periodicidad: </t>
    </r>
    <r>
      <rPr>
        <sz val="12"/>
        <color rgb="FF000000"/>
        <rFont val="Arial"/>
      </rPr>
      <t xml:space="preserve">Semestral
</t>
    </r>
    <r>
      <rPr>
        <b/>
        <sz val="12"/>
        <color rgb="FF000000"/>
        <rFont val="Arial"/>
      </rPr>
      <t xml:space="preserve">Proposito: </t>
    </r>
    <r>
      <rPr>
        <sz val="12"/>
        <color rgb="FF000000"/>
        <rFont val="Arial"/>
      </rPr>
      <t xml:space="preserve">Contar con una herramientas de seguimiento que garanticen el tramite oportuno de las comunicaciones oficiales de la Entidad evitando el atraso en el reparto, entrega  y distribución de las mismas.
</t>
    </r>
    <r>
      <rPr>
        <b/>
        <sz val="12"/>
        <color rgb="FF000000"/>
        <rFont val="Arial"/>
      </rPr>
      <t xml:space="preserve">Evidencia: </t>
    </r>
    <r>
      <rPr>
        <sz val="12"/>
        <color rgb="FF000000"/>
        <rFont val="Arial"/>
      </rPr>
      <t>Documentación pre y post contratual del servicio y la adquisición tecnológica.</t>
    </r>
    <r>
      <rPr>
        <sz val="12"/>
        <color rgb="FF000000"/>
        <rFont val="Arial"/>
      </rPr>
      <t xml:space="preserve">
</t>
    </r>
    <r>
      <rPr>
        <b/>
        <sz val="12"/>
        <color rgb="FF000000"/>
        <rFont val="Arial"/>
      </rPr>
      <t xml:space="preserve">Observaciones y desviaciones: </t>
    </r>
    <r>
      <rPr>
        <sz val="12"/>
        <color rgb="FF000000"/>
        <rFont val="Arial"/>
      </rPr>
      <t>Programar y  planificar a tiempo los recursos finanacieros para la sostenibilidad de la solución tecnológica y que los mismos sean aprobados por la Entidad.</t>
    </r>
    <r>
      <rPr>
        <sz val="12"/>
        <color rgb="FF000000"/>
        <rFont val="Arial"/>
      </rPr>
      <t xml:space="preserve"> </t>
    </r>
  </si>
  <si>
    <t>Durante el período de monitoreo, el IPES implementó los siguientes controles sobre la ejecución contractual:
a) Revisión documental por pagos. La supervisión del contrato realizó la verificación de las evidencias presentadas por el contratista (4-72) para cada uno de los pagos pactados, evaluando el cumplimiento de las obligaciones y calificando su estado. Se completaron las revisiones correspondientes al pago tres y se adelantó el ejercicio de documentación para el pago cuatro al cierre del período.
b) Formulación de observaciones al contratista. Como resultado de la revisión documental, se identificaron obligaciones con nivel de detalle insuficiente. La supervisión formuló observaciones formales al contratista, señalando los documentos complementarios requeridos para fortalecer la evidencia de las obligaciones calificadas en estado rojo o amarillo.
c) Reuniones de socialización y seguimiento. Se realizaron reuniones de seguimiento al avance del proyecto SIGA-IPES 2026, con participación del equipo técnico de sistemas, la supervisión del contrato y la Subdirección de Diseño y Análisis Estratégico, con el fin de revisar el estado de las obligaciones y tomar decisiones sobre las acciones a seguir.
d) Solicitud formal de información a la supervisión. El 7 de mayo de 2026, la Dirección General solicitó formalmente al supervisor del contrato información actualizada sobre: el estado de ejecución de 4-72 en los procesos de correspondencia, el avance en el despliegue del sistema SIGA, los tiempos estimados para la entrada en funcionamiento en ambiente productivo y la identificación de dificultades que pudieran estar afectando el cronograma.
e) Coordinación interinstitucional interna. La cadena de seguimiento involucró activamente al área de infraestructura tecnológica (Ing. Hans Carlosama), quien trasladó las solicitudes de la Dirección General al área técnica (Ing. Diego Mora) para su análisis en reunión con la Subdirectora, con el propósito de determinar los alcances de la información a suministrar y definir roles en el proceso de seguimiento.
f) Gestión de consultas ante Bogotá es TIC. El IPES gestionó ante la entidad Bogotá es TIC solicitudes formales de orientación y acompañamiento relacionadas con los ajustes contractuales derivados de las limitaciones técnicas identificadas en la implementación del SIGA, como consta en los correos institucionales adjuntos al hilo de seguimiento del 24 de mayo de 2026.</t>
  </si>
  <si>
    <t>Si bien el riesgo no se ha materializado completamente, se identificaron alertas tempranas sobre dos obligaciones específicas con dificultades técnicas y jurídicas para su cumplimiento dentro del plazo contractual, frente a las cuales el IPES adelantó las siguientes acciones:
Alerta 1 – Obligación N.° 2: Autenticación de doble factor (MFA/OTP)
El contratista reportó la imposibilidad técnica de implementar el mecanismo de autenticación de doble factor en la plataforma SIGA, dado que la aplicación —cuya titularidad corresponde a la Alcaldía Mayor de Bogotá— no soporta dicha funcionalidad. Ante esto, el IPES:
Elevó la situación a la Subdirección Jurídica y de Contratación, la cual determinó que cualquier modificación a este requerimiento técnico exige la suscripción de un otrosí jurídico.
Comunicó la novedad a las instancias correspondientes, quienes manifestaron elevar la consulta a la parte jurídica de su subdirección.
Gestionó ante Bogotá es TIC una solicitud de acompañamiento para orientar el ajuste contractual derivado de esta limitación técnica.
Alerta 2 – Obligación N.° 8: Firmas electrónicas
A la fecha de cierre del monitoreo, las firmas electrónicas requeridas para la integración con la plataforma SIGA no habían sido adquiridas, en parte por las restricciones derivadas de la Ley de Garantías, que dificultaban su obtención. Ante esto, el IPES:
Identificó formalmente la situación en el marco de las revisiones de supervisión.
Comunicó la novedad a la Dirección General como parte del informe de estado del proyecto.
Gestionó ante Bogotá es TIC orientación sobre la procedencia de un ajuste contractual para atender esta restricción.</t>
  </si>
  <si>
    <t xml:space="preserve">Proximidad del vencimiento contractual: Al cierre del período de monitoreo, restaban aproximadamente diez (10) días hábiles para el vencimiento del contrato (21 de mayo de 2026), sin que existiera claridad sobre la posibilidad de una prórroga o modificación contractual, lo que revistió carácter de urgencia en la atención de las situaciones identificadas.
Nivel de detalle insuficiente en algunas entregas: La revisión de evidencias documentales evidenció que ciertas obligaciones del contratista presentaban soportes incompletos, lo que motivó la formulación de observaciones formales para su subsanación antes del cierre contractual.
Limitación técnica estructural del sistema SIGA: La imposibilidad de implementar la autenticación de doble factor (MFA/OTP) no es atribuible exclusivamente al contratista, sino a una restricción técnica del propio sistema SIGA, cuya titularidad y desarrollo corresponden a la Alcaldía Mayor de Bogotá. Esta situación configura una condición externa que requiere coordinación interinstitucional para su resolución.
Riesgo de hallazgo de auditoría: De avalarse el cumplimiento de la Obligación N.° 2 sin la implementación del mecanismo de autenticación de doble factor, la situación podría derivar en un hallazgo de auditoría, dado que este componente fue incluido en la propuesta económica del contratista y representa un elemento de seguridad crítico para la gestión de información sensible de la entidad.
Necesidad de otrosí jurídico: Las dos situaciones identificadas (MFA/OTP y firmas electrónicas) requieren, para su adecuada resolución dentro del marco contractual, la suscripción de un otrosí que ajuste las obligaciones pactadas a las condiciones técnicas y normativas reales de ejecución.
</t>
  </si>
  <si>
    <t xml:space="preserve">Se evidencian los soportes relacionados con la actividad de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</si>
</sst>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x14ac:knownFonts="1">
    <font>
      <sz val="11"/>
      <color theme="1"/>
      <name val="Calibri"/>
      <scheme val="minor"/>
    </font>
    <font>
      <sz val="11"/>
      <color theme="1"/>
      <name val="Calibri"/>
    </font>
    <font>
      <sz val="11"/>
      <name val="Calibri"/>
    </font>
    <font>
      <sz val="12"/>
      <color theme="1"/>
      <name val="Times New Roman"/>
    </font>
    <font>
      <b/>
      <sz val="22"/>
      <color theme="1"/>
      <name val="Calibri"/>
    </font>
    <font>
      <b/>
      <sz val="11"/>
      <color theme="1"/>
      <name val="Times New Roman"/>
    </font>
    <font>
      <sz val="12"/>
      <color theme="1"/>
      <name val="Calibri"/>
    </font>
    <font>
      <sz val="12"/>
      <color theme="1"/>
      <name val="Arial"/>
    </font>
    <font>
      <b/>
      <sz val="12"/>
      <color theme="1"/>
      <name val="Arial"/>
    </font>
    <font>
      <b/>
      <sz val="12"/>
      <color rgb="FF000000"/>
      <name val="Arial"/>
    </font>
    <font>
      <sz val="12"/>
      <color theme="1"/>
      <name val="Calibri"/>
      <scheme val="minor"/>
    </font>
    <font>
      <b/>
      <sz val="12"/>
      <color theme="1"/>
      <name val="Times New Roman"/>
    </font>
    <font>
      <sz val="12"/>
      <color rgb="FF000000"/>
      <name val="Arial"/>
    </font>
    <font>
      <sz val="12"/>
      <color rgb="FFFF0000"/>
      <name val="Arial"/>
    </font>
    <font>
      <sz val="12"/>
      <color rgb="FF000000"/>
      <name val="Times New Roman"/>
    </font>
    <font>
      <sz val="12"/>
      <color rgb="FF000000"/>
      <name val="Calibri"/>
    </font>
    <font>
      <sz val="12"/>
      <color rgb="FF000000"/>
      <name val="Calibri"/>
      <scheme val="minor"/>
    </font>
    <font>
      <b/>
      <sz val="11"/>
      <color theme="1"/>
      <name val="Calibri"/>
    </font>
    <font>
      <b/>
      <sz val="12"/>
      <color theme="1"/>
      <name val="Calibri"/>
    </font>
    <font>
      <b/>
      <vertAlign val="superscript"/>
      <sz val="12"/>
      <color theme="1"/>
      <name val="Arial"/>
    </font>
    <font>
      <i/>
      <sz val="12"/>
      <color rgb="FF000000"/>
      <name val="Arial"/>
    </font>
    <font>
      <u/>
      <sz val="12"/>
      <color rgb="FF1155CC"/>
      <name val="Arial"/>
    </font>
    <font>
      <i/>
      <sz val="12"/>
      <color rgb="FFFF0000"/>
      <name val="Arial"/>
    </font>
  </fonts>
  <fills count="9">
    <fill>
      <patternFill patternType="none"/>
    </fill>
    <fill>
      <patternFill patternType="gray125"/>
    </fill>
    <fill>
      <patternFill patternType="solid">
        <fgColor rgb="FFD9E2F3"/>
        <bgColor rgb="FFD9E2F3"/>
      </patternFill>
    </fill>
    <fill>
      <patternFill patternType="solid">
        <fgColor theme="0"/>
        <bgColor theme="0"/>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medium">
        <color rgb="FF000000"/>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hair">
        <color rgb="FF000000"/>
      </left>
      <right style="thin">
        <color rgb="FF000000"/>
      </right>
      <top style="medium">
        <color rgb="FF000000"/>
      </top>
      <bottom/>
      <diagonal/>
    </border>
    <border>
      <left style="hair">
        <color rgb="FF000000"/>
      </left>
      <right style="thin">
        <color rgb="FF000000"/>
      </right>
      <top/>
      <bottom style="hair">
        <color rgb="FF000000"/>
      </bottom>
      <diagonal/>
    </border>
    <border>
      <left style="thin">
        <color rgb="FF000000"/>
      </left>
      <right style="medium">
        <color rgb="FF000000"/>
      </right>
      <top style="medium">
        <color rgb="FF000000"/>
      </top>
      <bottom/>
      <diagonal/>
    </border>
  </borders>
  <cellStyleXfs count="1">
    <xf numFmtId="0" fontId="0" fillId="0" borderId="0"/>
  </cellStyleXfs>
  <cellXfs count="184">
    <xf numFmtId="0" fontId="0" fillId="0" borderId="0" xfId="0"/>
    <xf numFmtId="0" fontId="1" fillId="2" borderId="1" xfId="0" applyFont="1" applyFill="1" applyBorder="1"/>
    <xf numFmtId="0" fontId="1" fillId="0" borderId="0" xfId="0" applyFont="1"/>
    <xf numFmtId="0" fontId="1" fillId="0" borderId="1" xfId="0" applyFont="1" applyBorder="1"/>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vertical="top" wrapText="1"/>
    </xf>
    <xf numFmtId="0" fontId="1" fillId="0" borderId="0" xfId="0" applyFont="1" applyAlignment="1">
      <alignment wrapText="1"/>
    </xf>
    <xf numFmtId="0" fontId="3" fillId="0" borderId="10" xfId="0" applyFont="1" applyBorder="1" applyAlignment="1">
      <alignment horizontal="left" vertical="top" wrapText="1"/>
    </xf>
    <xf numFmtId="0" fontId="5" fillId="0" borderId="14" xfId="0" applyFont="1" applyBorder="1" applyAlignment="1">
      <alignment vertical="center" wrapText="1"/>
    </xf>
    <xf numFmtId="0" fontId="5" fillId="0" borderId="16" xfId="0" applyFont="1" applyBorder="1" applyAlignment="1">
      <alignment vertical="center" wrapText="1"/>
    </xf>
    <xf numFmtId="0" fontId="5" fillId="0" borderId="23" xfId="0" applyFont="1" applyBorder="1" applyAlignment="1">
      <alignment vertical="center" wrapText="1"/>
    </xf>
    <xf numFmtId="0" fontId="1" fillId="0" borderId="0" xfId="0" applyFont="1" applyAlignment="1">
      <alignment vertical="center"/>
    </xf>
    <xf numFmtId="0" fontId="6" fillId="0" borderId="0" xfId="0" applyFont="1"/>
    <xf numFmtId="0" fontId="6" fillId="0" borderId="0" xfId="0" applyFont="1" applyAlignment="1">
      <alignment vertical="top"/>
    </xf>
    <xf numFmtId="0" fontId="8" fillId="0" borderId="27" xfId="0" applyFont="1" applyBorder="1" applyAlignment="1">
      <alignment vertical="center" wrapText="1"/>
    </xf>
    <xf numFmtId="0" fontId="7" fillId="0" borderId="28" xfId="0" applyFont="1" applyBorder="1" applyAlignment="1">
      <alignment horizontal="center" vertical="center"/>
    </xf>
    <xf numFmtId="0" fontId="7" fillId="0" borderId="0" xfId="0" applyFont="1"/>
    <xf numFmtId="0" fontId="8" fillId="0" borderId="14" xfId="0" applyFont="1" applyBorder="1" applyAlignment="1">
      <alignment vertical="center" wrapText="1"/>
    </xf>
    <xf numFmtId="0" fontId="7" fillId="3" borderId="30" xfId="0" applyFont="1" applyFill="1" applyBorder="1" applyAlignment="1">
      <alignment horizontal="center" vertical="center" wrapText="1"/>
    </xf>
    <xf numFmtId="0" fontId="8" fillId="0" borderId="34" xfId="0" applyFont="1" applyBorder="1" applyAlignment="1">
      <alignment vertical="center" wrapText="1"/>
    </xf>
    <xf numFmtId="164" fontId="7" fillId="3" borderId="35" xfId="0" applyNumberFormat="1" applyFont="1" applyFill="1" applyBorder="1" applyAlignment="1">
      <alignment horizontal="center" vertical="center" wrapText="1"/>
    </xf>
    <xf numFmtId="0" fontId="8" fillId="2" borderId="36" xfId="0" applyFont="1" applyFill="1" applyBorder="1" applyAlignment="1">
      <alignment horizontal="center" vertical="center" wrapText="1"/>
    </xf>
    <xf numFmtId="0" fontId="3" fillId="0" borderId="0" xfId="0" applyFont="1"/>
    <xf numFmtId="0" fontId="10" fillId="0" borderId="0" xfId="0" applyFont="1"/>
    <xf numFmtId="0" fontId="8" fillId="2" borderId="4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43" xfId="0" applyFont="1" applyFill="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xf numFmtId="0" fontId="7" fillId="0" borderId="2" xfId="0" applyFont="1" applyBorder="1"/>
    <xf numFmtId="0" fontId="8" fillId="3" borderId="44" xfId="0" applyFont="1" applyFill="1" applyBorder="1" applyAlignment="1">
      <alignment horizontal="center" vertical="center"/>
    </xf>
    <xf numFmtId="0" fontId="9" fillId="3" borderId="44" xfId="0" applyFont="1" applyFill="1" applyBorder="1" applyAlignment="1">
      <alignment horizontal="center" vertical="center"/>
    </xf>
    <xf numFmtId="0" fontId="11" fillId="3" borderId="44" xfId="0" applyFont="1" applyFill="1" applyBorder="1" applyAlignment="1">
      <alignment horizontal="center" vertical="center"/>
    </xf>
    <xf numFmtId="164" fontId="11" fillId="3" borderId="44" xfId="0" applyNumberFormat="1" applyFont="1" applyFill="1" applyBorder="1" applyAlignment="1">
      <alignment horizontal="center" vertical="center"/>
    </xf>
    <xf numFmtId="0" fontId="8" fillId="3" borderId="45" xfId="0" applyFont="1" applyFill="1" applyBorder="1" applyAlignment="1">
      <alignment horizontal="center" vertical="center"/>
    </xf>
    <xf numFmtId="0" fontId="11" fillId="3" borderId="46" xfId="0" applyFont="1" applyFill="1" applyBorder="1" applyAlignment="1">
      <alignment horizontal="center" vertical="center"/>
    </xf>
    <xf numFmtId="164" fontId="11" fillId="3" borderId="46" xfId="0" applyNumberFormat="1" applyFont="1" applyFill="1" applyBorder="1" applyAlignment="1">
      <alignment horizontal="center" vertical="center"/>
    </xf>
    <xf numFmtId="0" fontId="11" fillId="3" borderId="47" xfId="0" applyFont="1" applyFill="1" applyBorder="1" applyAlignment="1">
      <alignment horizontal="center" vertical="center"/>
    </xf>
    <xf numFmtId="0" fontId="11" fillId="0" borderId="0" xfId="0" applyFont="1" applyAlignment="1">
      <alignment horizontal="center"/>
    </xf>
    <xf numFmtId="0" fontId="8" fillId="0" borderId="3" xfId="0" applyFont="1" applyBorder="1" applyAlignment="1">
      <alignment horizontal="center"/>
    </xf>
    <xf numFmtId="0" fontId="11" fillId="0" borderId="0" xfId="0" applyFont="1"/>
    <xf numFmtId="0" fontId="8" fillId="2" borderId="60" xfId="0" applyFont="1" applyFill="1" applyBorder="1" applyAlignment="1">
      <alignment horizontal="center" vertical="center" wrapText="1"/>
    </xf>
    <xf numFmtId="0" fontId="11" fillId="0" borderId="0" xfId="0" applyFont="1" applyAlignment="1">
      <alignment horizontal="center" vertical="center" wrapText="1"/>
    </xf>
    <xf numFmtId="0" fontId="8" fillId="2" borderId="63" xfId="0" applyFont="1" applyFill="1" applyBorder="1" applyAlignment="1">
      <alignment horizontal="center" vertical="center" wrapText="1"/>
    </xf>
    <xf numFmtId="0" fontId="8" fillId="2" borderId="63" xfId="0" applyFont="1" applyFill="1" applyBorder="1" applyAlignment="1">
      <alignment horizontal="center" vertical="center"/>
    </xf>
    <xf numFmtId="0" fontId="8" fillId="2" borderId="64"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1" fillId="4" borderId="67" xfId="0" applyFont="1" applyFill="1" applyBorder="1" applyAlignment="1">
      <alignment horizontal="center" vertical="center" wrapText="1"/>
    </xf>
    <xf numFmtId="0" fontId="11" fillId="4" borderId="69" xfId="0" applyFont="1" applyFill="1" applyBorder="1" applyAlignment="1">
      <alignment horizontal="center" vertical="center" wrapText="1"/>
    </xf>
    <xf numFmtId="0" fontId="11" fillId="5" borderId="68" xfId="0" applyFont="1" applyFill="1" applyBorder="1" applyAlignment="1">
      <alignment horizontal="center" vertical="center" wrapText="1"/>
    </xf>
    <xf numFmtId="0" fontId="11" fillId="5" borderId="69" xfId="0" applyFont="1" applyFill="1" applyBorder="1" applyAlignment="1">
      <alignment horizontal="center" vertical="center" wrapText="1"/>
    </xf>
    <xf numFmtId="0" fontId="7" fillId="0" borderId="8" xfId="0" applyFont="1" applyBorder="1" applyAlignment="1">
      <alignment horizontal="left" vertical="top" wrapText="1"/>
    </xf>
    <xf numFmtId="0" fontId="8" fillId="0" borderId="72" xfId="0" applyFont="1" applyBorder="1" applyAlignment="1">
      <alignment horizontal="center" vertical="center" wrapText="1"/>
    </xf>
    <xf numFmtId="1" fontId="7" fillId="0" borderId="72" xfId="0" applyNumberFormat="1" applyFont="1" applyBorder="1" applyAlignment="1">
      <alignment horizontal="center" vertical="center"/>
    </xf>
    <xf numFmtId="0" fontId="3" fillId="0" borderId="0" xfId="0" applyFont="1" applyAlignment="1">
      <alignment horizontal="center"/>
    </xf>
    <xf numFmtId="0" fontId="7" fillId="0" borderId="9" xfId="0" applyFont="1" applyBorder="1" applyAlignment="1">
      <alignment horizontal="left" vertical="top" wrapText="1"/>
    </xf>
    <xf numFmtId="0" fontId="8" fillId="0" borderId="75" xfId="0" applyFont="1" applyBorder="1" applyAlignment="1">
      <alignment horizontal="center" vertical="center" wrapText="1"/>
    </xf>
    <xf numFmtId="1" fontId="7" fillId="0" borderId="75" xfId="0" applyNumberFormat="1" applyFont="1" applyBorder="1" applyAlignment="1">
      <alignment horizontal="center" vertical="center"/>
    </xf>
    <xf numFmtId="0" fontId="7" fillId="0" borderId="0" xfId="0" applyFont="1" applyAlignment="1">
      <alignment vertical="top" wrapText="1"/>
    </xf>
    <xf numFmtId="0" fontId="7" fillId="7" borderId="1" xfId="0" applyFont="1" applyFill="1" applyBorder="1" applyAlignment="1">
      <alignment horizontal="center" vertical="center" wrapText="1"/>
    </xf>
    <xf numFmtId="0" fontId="11" fillId="0" borderId="0" xfId="0" applyFont="1" applyAlignment="1">
      <alignment horizontal="left" vertical="center" wrapText="1"/>
    </xf>
    <xf numFmtId="0" fontId="7" fillId="0" borderId="81" xfId="0" applyFont="1" applyBorder="1" applyAlignment="1">
      <alignment horizontal="left" vertical="top" wrapText="1"/>
    </xf>
    <xf numFmtId="0" fontId="8" fillId="0" borderId="82" xfId="0" applyFont="1" applyBorder="1" applyAlignment="1">
      <alignment horizontal="center" vertical="center" wrapText="1"/>
    </xf>
    <xf numFmtId="1" fontId="7" fillId="0" borderId="82" xfId="0" applyNumberFormat="1" applyFont="1" applyBorder="1" applyAlignment="1">
      <alignment horizontal="center" vertical="center"/>
    </xf>
    <xf numFmtId="0" fontId="7" fillId="0" borderId="8" xfId="0" applyFont="1" applyBorder="1" applyAlignment="1">
      <alignment horizontal="left" vertical="center" wrapText="1"/>
    </xf>
    <xf numFmtId="0" fontId="6" fillId="0" borderId="0" xfId="0" applyFont="1" applyAlignment="1">
      <alignment vertical="center"/>
    </xf>
    <xf numFmtId="0" fontId="10" fillId="0" borderId="0" xfId="0" applyFont="1" applyAlignment="1">
      <alignment vertical="center"/>
    </xf>
    <xf numFmtId="0" fontId="7" fillId="0" borderId="9" xfId="0" applyFont="1" applyBorder="1" applyAlignment="1">
      <alignment horizontal="left" vertical="center" wrapText="1"/>
    </xf>
    <xf numFmtId="0" fontId="7" fillId="0" borderId="0" xfId="0" applyFont="1" applyAlignment="1">
      <alignment vertical="center" wrapText="1"/>
    </xf>
    <xf numFmtId="0" fontId="7" fillId="0" borderId="81" xfId="0" applyFont="1" applyBorder="1" applyAlignment="1">
      <alignment horizontal="left" vertical="center" wrapText="1"/>
    </xf>
    <xf numFmtId="0" fontId="13" fillId="0" borderId="0" xfId="0" applyFont="1" applyAlignment="1">
      <alignment horizontal="center" vertical="center" wrapText="1"/>
    </xf>
    <xf numFmtId="0" fontId="15" fillId="0" borderId="0" xfId="0" applyFont="1"/>
    <xf numFmtId="0" fontId="16" fillId="0" borderId="0" xfId="0" applyFont="1"/>
    <xf numFmtId="0" fontId="1" fillId="2" borderId="2" xfId="0" applyFont="1" applyFill="1" applyBorder="1" applyAlignment="1">
      <alignment horizontal="center"/>
    </xf>
    <xf numFmtId="0" fontId="2" fillId="0" borderId="3" xfId="0" applyFont="1" applyBorder="1"/>
    <xf numFmtId="0" fontId="2" fillId="0" borderId="4" xfId="0" applyFont="1" applyBorder="1"/>
    <xf numFmtId="0" fontId="1" fillId="0" borderId="2" xfId="0" applyFont="1" applyBorder="1" applyAlignment="1">
      <alignment horizontal="center"/>
    </xf>
    <xf numFmtId="0" fontId="1" fillId="0" borderId="2" xfId="0" applyFont="1" applyBorder="1" applyAlignment="1">
      <alignment horizontal="center" wrapText="1"/>
    </xf>
    <xf numFmtId="0" fontId="1" fillId="2" borderId="5" xfId="0" applyFont="1" applyFill="1" applyBorder="1" applyAlignment="1">
      <alignment horizontal="center"/>
    </xf>
    <xf numFmtId="0" fontId="2" fillId="0" borderId="6" xfId="0" applyFont="1" applyBorder="1"/>
    <xf numFmtId="0" fontId="2" fillId="0" borderId="7" xfId="0" applyFont="1" applyBorder="1"/>
    <xf numFmtId="0" fontId="1" fillId="2" borderId="2" xfId="0" applyFont="1" applyFill="1" applyBorder="1" applyAlignment="1">
      <alignment horizontal="left" wrapText="1"/>
    </xf>
    <xf numFmtId="0" fontId="4" fillId="2" borderId="11" xfId="0" applyFont="1" applyFill="1" applyBorder="1" applyAlignment="1">
      <alignment horizontal="center" wrapText="1"/>
    </xf>
    <xf numFmtId="0" fontId="2" fillId="0" borderId="12" xfId="0" applyFont="1" applyBorder="1"/>
    <xf numFmtId="0" fontId="2" fillId="0" borderId="13" xfId="0" applyFont="1" applyBorder="1"/>
    <xf numFmtId="0" fontId="6" fillId="0" borderId="2" xfId="0" applyFont="1" applyBorder="1" applyAlignment="1">
      <alignment horizontal="left" vertical="center" wrapText="1"/>
    </xf>
    <xf numFmtId="0" fontId="2" fillId="0" borderId="15" xfId="0" applyFont="1" applyBorder="1"/>
    <xf numFmtId="0" fontId="6" fillId="0" borderId="17" xfId="0" applyFont="1" applyBorder="1" applyAlignment="1">
      <alignment horizontal="left" vertical="center" wrapText="1"/>
    </xf>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6" fillId="0" borderId="2" xfId="0" applyFont="1" applyBorder="1" applyAlignment="1">
      <alignment horizontal="left" vertical="top" wrapText="1"/>
    </xf>
    <xf numFmtId="0" fontId="3" fillId="0" borderId="2" xfId="0" applyFont="1" applyBorder="1" applyAlignment="1">
      <alignment horizontal="left" vertical="center" wrapText="1"/>
    </xf>
    <xf numFmtId="0" fontId="8" fillId="0" borderId="71" xfId="0" applyFont="1" applyBorder="1" applyAlignment="1">
      <alignment horizontal="center" vertical="center" wrapText="1"/>
    </xf>
    <xf numFmtId="0" fontId="2" fillId="0" borderId="71" xfId="0" applyFont="1" applyBorder="1"/>
    <xf numFmtId="0" fontId="2" fillId="0" borderId="80" xfId="0" applyFont="1" applyBorder="1"/>
    <xf numFmtId="0" fontId="8" fillId="3" borderId="59" xfId="0" applyFont="1" applyFill="1" applyBorder="1" applyAlignment="1">
      <alignment horizontal="center" vertical="center"/>
    </xf>
    <xf numFmtId="0" fontId="12" fillId="0" borderId="58" xfId="0" applyFont="1" applyBorder="1" applyAlignment="1">
      <alignment horizontal="left" vertical="top" wrapText="1"/>
    </xf>
    <xf numFmtId="1" fontId="8" fillId="0" borderId="73" xfId="0" applyNumberFormat="1" applyFont="1" applyBorder="1" applyAlignment="1">
      <alignment horizontal="center" vertical="center" wrapText="1"/>
    </xf>
    <xf numFmtId="0" fontId="2" fillId="0" borderId="76" xfId="0" applyFont="1" applyBorder="1"/>
    <xf numFmtId="0" fontId="8" fillId="0" borderId="58" xfId="0" applyFont="1" applyBorder="1" applyAlignment="1">
      <alignment horizontal="center" vertical="center" wrapText="1"/>
    </xf>
    <xf numFmtId="0" fontId="2" fillId="0" borderId="66" xfId="0" applyFont="1" applyBorder="1"/>
    <xf numFmtId="0" fontId="8" fillId="0" borderId="78" xfId="0" applyFont="1" applyBorder="1" applyAlignment="1">
      <alignment horizontal="center" vertical="center" wrapText="1"/>
    </xf>
    <xf numFmtId="0" fontId="2" fillId="0" borderId="83" xfId="0" applyFont="1" applyBorder="1"/>
    <xf numFmtId="0" fontId="8" fillId="7" borderId="58" xfId="0" applyFont="1" applyFill="1" applyBorder="1" applyAlignment="1">
      <alignment horizontal="center" vertical="center" wrapText="1"/>
    </xf>
    <xf numFmtId="0" fontId="7" fillId="0" borderId="58" xfId="0" applyFont="1" applyBorder="1" applyAlignment="1">
      <alignment horizontal="center" vertical="center"/>
    </xf>
    <xf numFmtId="0" fontId="13" fillId="0" borderId="58" xfId="0" applyFont="1" applyBorder="1" applyAlignment="1">
      <alignment horizontal="left" vertical="center" wrapText="1"/>
    </xf>
    <xf numFmtId="0" fontId="6" fillId="0" borderId="58" xfId="0" applyFont="1" applyBorder="1"/>
    <xf numFmtId="0" fontId="8" fillId="3" borderId="58" xfId="0" applyFont="1" applyFill="1" applyBorder="1" applyAlignment="1">
      <alignment horizontal="center" vertical="center"/>
    </xf>
    <xf numFmtId="0" fontId="7" fillId="0" borderId="58" xfId="0" applyFont="1" applyBorder="1" applyAlignment="1">
      <alignment horizontal="left" vertical="center" wrapText="1"/>
    </xf>
    <xf numFmtId="1" fontId="8" fillId="0" borderId="85" xfId="0" applyNumberFormat="1" applyFont="1" applyBorder="1" applyAlignment="1">
      <alignment horizontal="center" vertical="center" wrapText="1"/>
    </xf>
    <xf numFmtId="0" fontId="2" fillId="0" borderId="86" xfId="0" applyFont="1" applyBorder="1"/>
    <xf numFmtId="0" fontId="8" fillId="8" borderId="74" xfId="0" applyFont="1" applyFill="1" applyBorder="1" applyAlignment="1">
      <alignment horizontal="left" vertical="center" wrapText="1"/>
    </xf>
    <xf numFmtId="0" fontId="2" fillId="0" borderId="79" xfId="0" applyFont="1" applyBorder="1"/>
    <xf numFmtId="0" fontId="7" fillId="0" borderId="74" xfId="0" applyFont="1" applyBorder="1" applyAlignment="1">
      <alignment horizontal="center" vertical="center"/>
    </xf>
    <xf numFmtId="0" fontId="2" fillId="0" borderId="84" xfId="0" applyFont="1" applyBorder="1"/>
    <xf numFmtId="0" fontId="7" fillId="0" borderId="74" xfId="0" applyFont="1" applyBorder="1" applyAlignment="1">
      <alignment horizontal="left" vertical="center" wrapText="1"/>
    </xf>
    <xf numFmtId="0" fontId="2" fillId="0" borderId="77" xfId="0" applyFont="1" applyBorder="1"/>
    <xf numFmtId="0" fontId="12" fillId="0" borderId="58" xfId="0" applyFont="1" applyBorder="1" applyAlignment="1">
      <alignment horizontal="left" vertical="center" wrapText="1"/>
    </xf>
    <xf numFmtId="0" fontId="8" fillId="0" borderId="70" xfId="0" applyFont="1" applyBorder="1" applyAlignment="1">
      <alignment horizontal="center" vertical="center" wrapText="1"/>
    </xf>
    <xf numFmtId="0" fontId="8" fillId="6" borderId="58" xfId="0" applyFont="1" applyFill="1" applyBorder="1" applyAlignment="1">
      <alignment horizontal="center" vertical="center"/>
    </xf>
    <xf numFmtId="0" fontId="8" fillId="6" borderId="58" xfId="0" applyFont="1" applyFill="1" applyBorder="1" applyAlignment="1">
      <alignment horizontal="center" vertical="center" wrapText="1"/>
    </xf>
    <xf numFmtId="0" fontId="6" fillId="0" borderId="58" xfId="0" applyFont="1" applyBorder="1" applyAlignment="1">
      <alignment vertical="center"/>
    </xf>
    <xf numFmtId="0" fontId="7" fillId="0" borderId="87" xfId="0" applyFont="1" applyBorder="1" applyAlignment="1">
      <alignment horizontal="left" vertical="center" wrapText="1"/>
    </xf>
    <xf numFmtId="0" fontId="7" fillId="0" borderId="58" xfId="0" applyFont="1" applyBorder="1" applyAlignment="1">
      <alignment vertical="center" wrapText="1"/>
    </xf>
    <xf numFmtId="0" fontId="7" fillId="0" borderId="24" xfId="0" applyFont="1" applyBorder="1" applyAlignment="1">
      <alignment horizontal="center" vertical="center"/>
    </xf>
    <xf numFmtId="0" fontId="2" fillId="0" borderId="29" xfId="0" applyFont="1" applyBorder="1"/>
    <xf numFmtId="0" fontId="2" fillId="0" borderId="31" xfId="0" applyFont="1" applyBorder="1"/>
    <xf numFmtId="0" fontId="8" fillId="0" borderId="24" xfId="0" applyFont="1" applyBorder="1" applyAlignment="1">
      <alignment horizontal="center" vertical="center" wrapText="1"/>
    </xf>
    <xf numFmtId="0" fontId="2" fillId="0" borderId="25" xfId="0" applyFont="1" applyBorder="1"/>
    <xf numFmtId="0" fontId="2" fillId="0" borderId="26" xfId="0" applyFont="1" applyBorder="1"/>
    <xf numFmtId="0" fontId="0" fillId="0" borderId="0" xfId="0"/>
    <xf numFmtId="0" fontId="2" fillId="0" borderId="32" xfId="0" applyFont="1" applyBorder="1"/>
    <xf numFmtId="0" fontId="2" fillId="0" borderId="33" xfId="0" applyFont="1" applyBorder="1"/>
    <xf numFmtId="0" fontId="8" fillId="0" borderId="37" xfId="0" applyFont="1" applyBorder="1" applyAlignment="1">
      <alignment horizontal="center" vertical="center" wrapText="1"/>
    </xf>
    <xf numFmtId="0" fontId="9" fillId="3" borderId="24" xfId="0" applyFont="1" applyFill="1" applyBorder="1" applyAlignment="1">
      <alignment horizontal="center" vertical="center"/>
    </xf>
    <xf numFmtId="0" fontId="8" fillId="3" borderId="38" xfId="0" applyFont="1" applyFill="1" applyBorder="1" applyAlignment="1">
      <alignment horizontal="center" vertical="center"/>
    </xf>
    <xf numFmtId="0" fontId="2" fillId="0" borderId="39" xfId="0" applyFont="1" applyBorder="1"/>
    <xf numFmtId="0" fontId="8" fillId="3" borderId="24" xfId="0" applyFont="1" applyFill="1" applyBorder="1" applyAlignment="1">
      <alignment horizontal="center" vertical="center"/>
    </xf>
    <xf numFmtId="0" fontId="7" fillId="0" borderId="40" xfId="0" applyFont="1" applyBorder="1" applyAlignment="1">
      <alignment horizontal="left" vertical="center" wrapText="1"/>
    </xf>
    <xf numFmtId="0" fontId="2" fillId="0" borderId="41" xfId="0" applyFont="1" applyBorder="1"/>
    <xf numFmtId="0" fontId="8" fillId="2" borderId="58" xfId="0" applyFont="1" applyFill="1" applyBorder="1" applyAlignment="1">
      <alignment horizontal="center" vertical="center" wrapText="1"/>
    </xf>
    <xf numFmtId="0" fontId="8" fillId="2" borderId="5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2" fillId="0" borderId="48" xfId="0" applyFont="1" applyBorder="1"/>
    <xf numFmtId="0" fontId="8" fillId="2" borderId="49" xfId="0" applyFont="1" applyFill="1" applyBorder="1" applyAlignment="1">
      <alignment horizontal="center" vertical="center" wrapText="1"/>
    </xf>
    <xf numFmtId="0" fontId="2" fillId="0" borderId="50" xfId="0" applyFont="1" applyBorder="1"/>
    <xf numFmtId="0" fontId="2" fillId="0" borderId="51" xfId="0" applyFont="1" applyBorder="1"/>
    <xf numFmtId="0" fontId="11" fillId="4" borderId="24" xfId="0" applyFont="1" applyFill="1" applyBorder="1" applyAlignment="1">
      <alignment horizontal="center" vertical="center"/>
    </xf>
    <xf numFmtId="0" fontId="11" fillId="5" borderId="24" xfId="0" applyFont="1" applyFill="1" applyBorder="1" applyAlignment="1">
      <alignment horizontal="center" vertical="center"/>
    </xf>
    <xf numFmtId="0" fontId="8" fillId="2" borderId="52" xfId="0" applyFont="1" applyFill="1" applyBorder="1" applyAlignment="1">
      <alignment horizontal="center" vertical="center" wrapText="1"/>
    </xf>
    <xf numFmtId="0" fontId="2" fillId="0" borderId="55" xfId="0" applyFont="1" applyBorder="1"/>
    <xf numFmtId="0" fontId="2" fillId="0" borderId="61" xfId="0" applyFont="1" applyBorder="1"/>
    <xf numFmtId="0" fontId="8" fillId="2" borderId="53" xfId="0" applyFont="1" applyFill="1" applyBorder="1" applyAlignment="1">
      <alignment horizontal="center" vertical="center" wrapText="1"/>
    </xf>
    <xf numFmtId="0" fontId="2" fillId="0" borderId="56" xfId="0" applyFont="1" applyBorder="1"/>
    <xf numFmtId="0" fontId="2" fillId="0" borderId="62" xfId="0" applyFont="1" applyBorder="1"/>
    <xf numFmtId="0" fontId="8" fillId="0" borderId="54" xfId="0" applyFont="1" applyBorder="1" applyAlignment="1">
      <alignment horizontal="center"/>
    </xf>
    <xf numFmtId="0" fontId="9" fillId="0" borderId="2" xfId="0" applyFont="1" applyBorder="1" applyAlignment="1">
      <alignment horizontal="center"/>
    </xf>
    <xf numFmtId="0" fontId="8" fillId="0" borderId="2" xfId="0" applyFont="1" applyBorder="1" applyAlignment="1">
      <alignment horizontal="center"/>
    </xf>
    <xf numFmtId="0" fontId="9" fillId="2" borderId="57" xfId="0" applyFont="1" applyFill="1" applyBorder="1" applyAlignment="1">
      <alignment horizontal="center" vertical="center" wrapText="1"/>
    </xf>
    <xf numFmtId="0" fontId="2" fillId="0" borderId="65" xfId="0" applyFont="1" applyBorder="1"/>
    <xf numFmtId="0" fontId="8" fillId="2" borderId="58" xfId="0" applyFont="1" applyFill="1" applyBorder="1" applyAlignment="1">
      <alignment horizontal="center" vertical="center"/>
    </xf>
    <xf numFmtId="0" fontId="7" fillId="0" borderId="58" xfId="0" applyFont="1" applyBorder="1" applyAlignment="1">
      <alignment horizontal="center" vertical="center" wrapText="1"/>
    </xf>
    <xf numFmtId="0" fontId="12" fillId="0" borderId="74" xfId="0" applyFont="1" applyBorder="1" applyAlignment="1">
      <alignment horizontal="left" vertical="center" wrapText="1"/>
    </xf>
    <xf numFmtId="0" fontId="14" fillId="0" borderId="58" xfId="0" applyFont="1" applyBorder="1" applyAlignment="1">
      <alignment horizontal="center" vertical="center" wrapText="1"/>
    </xf>
    <xf numFmtId="0" fontId="3" fillId="0" borderId="7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70" xfId="0" applyFont="1" applyBorder="1" applyAlignment="1">
      <alignment horizontal="left" vertical="center" wrapText="1"/>
    </xf>
    <xf numFmtId="0" fontId="8" fillId="3" borderId="70" xfId="0" applyFont="1" applyFill="1" applyBorder="1" applyAlignment="1">
      <alignment horizontal="center" vertical="center"/>
    </xf>
    <xf numFmtId="0" fontId="12" fillId="0" borderId="70" xfId="0" applyFont="1" applyBorder="1" applyAlignment="1">
      <alignment horizontal="left" vertical="top" wrapText="1"/>
    </xf>
    <xf numFmtId="0" fontId="8" fillId="2" borderId="70" xfId="0" applyFont="1" applyFill="1" applyBorder="1" applyAlignment="1">
      <alignment horizontal="center" vertical="center" wrapText="1"/>
    </xf>
    <xf numFmtId="0" fontId="12" fillId="0" borderId="70" xfId="0" applyFont="1" applyBorder="1" applyAlignment="1">
      <alignment horizontal="left" vertical="center" wrapText="1"/>
    </xf>
    <xf numFmtId="0" fontId="8" fillId="6" borderId="70" xfId="0" applyFont="1" applyFill="1" applyBorder="1" applyAlignment="1">
      <alignment horizontal="center" vertical="center"/>
    </xf>
    <xf numFmtId="0" fontId="6" fillId="0" borderId="58" xfId="0" applyFont="1" applyBorder="1" applyAlignment="1">
      <alignment wrapText="1"/>
    </xf>
    <xf numFmtId="0" fontId="2" fillId="0" borderId="71" xfId="0" applyFont="1" applyBorder="1" applyAlignment="1">
      <alignment wrapText="1"/>
    </xf>
    <xf numFmtId="0" fontId="2" fillId="0" borderId="66" xfId="0" applyFont="1" applyBorder="1" applyAlignment="1">
      <alignment wrapText="1"/>
    </xf>
    <xf numFmtId="0" fontId="6" fillId="0" borderId="58" xfId="0" applyFont="1" applyBorder="1" applyAlignment="1">
      <alignment vertical="center" wrapText="1"/>
    </xf>
    <xf numFmtId="0" fontId="2" fillId="0" borderId="71" xfId="0" applyFont="1" applyBorder="1" applyAlignment="1">
      <alignment vertical="center" wrapText="1"/>
    </xf>
    <xf numFmtId="0" fontId="2" fillId="0" borderId="66" xfId="0" applyFont="1" applyBorder="1" applyAlignment="1">
      <alignment vertical="center"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1.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695325</xdr:colOff>
      <xdr:row>0</xdr:row>
      <xdr:rowOff>76200</xdr:rowOff>
    </xdr:from>
    <xdr:ext cx="895350" cy="74295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drive.google.com/drive/folders/1UvrGaAeLcJXytlEzzzwVTtt7iaa0bHH9" TargetMode="External"/><Relationship Id="rId2" Type="http://schemas.openxmlformats.org/officeDocument/2006/relationships/hyperlink" Target="https://drive.google.com/drive/folders/1UvrGaAeLcJXytlEzzzwVTtt7iaa0bHH9" TargetMode="External"/><Relationship Id="rId1" Type="http://schemas.openxmlformats.org/officeDocument/2006/relationships/hyperlink" Target="https://drive.google.com/drive/folders/1UvrGaAeLcJXytlEzzzwVTtt7iaa0bHH9" TargetMode="External"/><Relationship Id="rId6" Type="http://schemas.openxmlformats.org/officeDocument/2006/relationships/drawing" Target="../drawings/drawing2.xml"/><Relationship Id="rId5" Type="http://schemas.openxmlformats.org/officeDocument/2006/relationships/hyperlink" Target="https://drive.google.com/drive/folders/1UvrGaAeLcJXytlEzzzwVTtt7iaa0bHH9" TargetMode="External"/><Relationship Id="rId4" Type="http://schemas.openxmlformats.org/officeDocument/2006/relationships/hyperlink" Target="https://drive.google.com/drive/folders/1UvrGaAeLcJXytlEzzzwVTtt7iaa0bHH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1" t="s">
        <v>0</v>
      </c>
      <c r="B1" s="76" t="s">
        <v>1</v>
      </c>
      <c r="C1" s="77"/>
      <c r="D1" s="77"/>
      <c r="E1" s="77"/>
      <c r="F1" s="78"/>
      <c r="G1" s="84" t="s">
        <v>2</v>
      </c>
      <c r="H1" s="78"/>
      <c r="I1" s="2"/>
      <c r="J1" s="2"/>
      <c r="K1" s="2"/>
      <c r="L1" s="2"/>
      <c r="M1" s="2"/>
      <c r="N1" s="2"/>
      <c r="O1" s="2"/>
      <c r="P1" s="2"/>
      <c r="Q1" s="2"/>
      <c r="R1" s="2"/>
      <c r="S1" s="2"/>
      <c r="T1" s="2"/>
      <c r="U1" s="2"/>
      <c r="V1" s="2"/>
      <c r="W1" s="2"/>
      <c r="X1" s="2"/>
      <c r="Y1" s="2"/>
      <c r="Z1" s="2"/>
    </row>
    <row r="2" spans="1:26" ht="14.25" customHeight="1" x14ac:dyDescent="0.3">
      <c r="A2" s="3">
        <v>1</v>
      </c>
      <c r="B2" s="79" t="s">
        <v>3</v>
      </c>
      <c r="C2" s="77"/>
      <c r="D2" s="77"/>
      <c r="E2" s="77"/>
      <c r="F2" s="78"/>
      <c r="G2" s="3" t="s">
        <v>4</v>
      </c>
      <c r="H2" s="3"/>
      <c r="I2" s="2"/>
      <c r="J2" s="2"/>
      <c r="K2" s="2"/>
      <c r="L2" s="2"/>
      <c r="M2" s="2"/>
      <c r="N2" s="2"/>
      <c r="O2" s="2"/>
      <c r="P2" s="2"/>
      <c r="Q2" s="2"/>
      <c r="R2" s="2">
        <v>1</v>
      </c>
      <c r="S2" s="2">
        <v>1</v>
      </c>
      <c r="T2" s="2"/>
      <c r="U2" s="2"/>
      <c r="V2" s="2"/>
      <c r="W2" s="2"/>
      <c r="X2" s="2"/>
      <c r="Y2" s="2"/>
      <c r="Z2" s="2"/>
    </row>
    <row r="3" spans="1:26" ht="14.25" customHeight="1" x14ac:dyDescent="0.3">
      <c r="A3" s="3">
        <v>2</v>
      </c>
      <c r="B3" s="79" t="s">
        <v>5</v>
      </c>
      <c r="C3" s="77"/>
      <c r="D3" s="77"/>
      <c r="E3" s="77"/>
      <c r="F3" s="78"/>
      <c r="G3" s="3" t="s">
        <v>4</v>
      </c>
      <c r="H3" s="3"/>
      <c r="I3" s="2"/>
      <c r="J3" s="2"/>
      <c r="K3" s="2"/>
      <c r="L3" s="2"/>
      <c r="M3" s="2"/>
      <c r="N3" s="2"/>
      <c r="O3" s="2"/>
      <c r="P3" s="2"/>
      <c r="Q3" s="2"/>
      <c r="R3" s="2">
        <v>1</v>
      </c>
      <c r="S3" s="2">
        <v>1</v>
      </c>
      <c r="T3" s="2"/>
      <c r="U3" s="2"/>
      <c r="V3" s="2"/>
      <c r="W3" s="2"/>
      <c r="X3" s="2"/>
      <c r="Y3" s="2"/>
      <c r="Z3" s="2"/>
    </row>
    <row r="4" spans="1:26" ht="14.25" customHeight="1" x14ac:dyDescent="0.3">
      <c r="A4" s="3">
        <v>3</v>
      </c>
      <c r="B4" s="79" t="s">
        <v>6</v>
      </c>
      <c r="C4" s="77"/>
      <c r="D4" s="77"/>
      <c r="E4" s="77"/>
      <c r="F4" s="78"/>
      <c r="G4" s="3" t="s">
        <v>4</v>
      </c>
      <c r="H4" s="3"/>
      <c r="I4" s="2"/>
      <c r="J4" s="2"/>
      <c r="K4" s="2"/>
      <c r="L4" s="2"/>
      <c r="M4" s="2"/>
      <c r="N4" s="2"/>
      <c r="O4" s="2"/>
      <c r="P4" s="2"/>
      <c r="Q4" s="2"/>
      <c r="R4" s="2">
        <v>1</v>
      </c>
      <c r="S4" s="2">
        <v>1</v>
      </c>
      <c r="T4" s="2"/>
      <c r="U4" s="2"/>
      <c r="V4" s="2"/>
      <c r="W4" s="2"/>
      <c r="X4" s="2"/>
      <c r="Y4" s="2"/>
      <c r="Z4" s="2"/>
    </row>
    <row r="5" spans="1:26" ht="14.25" customHeight="1" x14ac:dyDescent="0.3">
      <c r="A5" s="3">
        <v>4</v>
      </c>
      <c r="B5" s="79" t="s">
        <v>7</v>
      </c>
      <c r="C5" s="77"/>
      <c r="D5" s="77"/>
      <c r="E5" s="77"/>
      <c r="F5" s="78"/>
      <c r="G5" s="3" t="s">
        <v>4</v>
      </c>
      <c r="H5" s="3"/>
      <c r="I5" s="2"/>
      <c r="J5" s="2"/>
      <c r="K5" s="2"/>
      <c r="L5" s="2"/>
      <c r="M5" s="2"/>
      <c r="N5" s="2"/>
      <c r="O5" s="2"/>
      <c r="P5" s="2"/>
      <c r="Q5" s="2"/>
      <c r="R5" s="2">
        <v>1</v>
      </c>
      <c r="S5" s="2">
        <v>1</v>
      </c>
      <c r="T5" s="2"/>
      <c r="U5" s="2"/>
      <c r="V5" s="2"/>
      <c r="W5" s="2"/>
      <c r="X5" s="2"/>
      <c r="Y5" s="2"/>
      <c r="Z5" s="2"/>
    </row>
    <row r="6" spans="1:26" ht="14.25" customHeight="1" x14ac:dyDescent="0.3">
      <c r="A6" s="3">
        <v>5</v>
      </c>
      <c r="B6" s="79" t="s">
        <v>8</v>
      </c>
      <c r="C6" s="77"/>
      <c r="D6" s="77"/>
      <c r="E6" s="77"/>
      <c r="F6" s="78"/>
      <c r="G6" s="3" t="s">
        <v>4</v>
      </c>
      <c r="H6" s="3"/>
      <c r="I6" s="2"/>
      <c r="J6" s="2"/>
      <c r="K6" s="2"/>
      <c r="L6" s="2"/>
      <c r="M6" s="2"/>
      <c r="N6" s="2"/>
      <c r="O6" s="2"/>
      <c r="P6" s="2"/>
      <c r="Q6" s="2"/>
      <c r="R6" s="2">
        <v>1</v>
      </c>
      <c r="S6" s="2">
        <v>1</v>
      </c>
      <c r="T6" s="2"/>
      <c r="U6" s="2"/>
      <c r="V6" s="2"/>
      <c r="W6" s="2"/>
      <c r="X6" s="2"/>
      <c r="Y6" s="2"/>
      <c r="Z6" s="2"/>
    </row>
    <row r="7" spans="1:26" ht="14.25" customHeight="1" x14ac:dyDescent="0.3">
      <c r="A7" s="3">
        <v>6</v>
      </c>
      <c r="B7" s="79" t="s">
        <v>9</v>
      </c>
      <c r="C7" s="77"/>
      <c r="D7" s="77"/>
      <c r="E7" s="77"/>
      <c r="F7" s="78"/>
      <c r="G7" s="3"/>
      <c r="H7" s="3" t="s">
        <v>4</v>
      </c>
      <c r="I7" s="2"/>
      <c r="J7" s="2"/>
      <c r="K7" s="2"/>
      <c r="L7" s="2"/>
      <c r="M7" s="2"/>
      <c r="N7" s="2"/>
      <c r="O7" s="2"/>
      <c r="P7" s="2"/>
      <c r="Q7" s="2"/>
      <c r="R7" s="2">
        <v>1</v>
      </c>
      <c r="S7" s="2">
        <v>1</v>
      </c>
      <c r="T7" s="2"/>
      <c r="U7" s="2"/>
      <c r="V7" s="2"/>
      <c r="W7" s="2"/>
      <c r="X7" s="2"/>
      <c r="Y7" s="2"/>
      <c r="Z7" s="2"/>
    </row>
    <row r="8" spans="1:26" ht="14.25" customHeight="1" x14ac:dyDescent="0.3">
      <c r="A8" s="3">
        <v>7</v>
      </c>
      <c r="B8" s="79" t="s">
        <v>10</v>
      </c>
      <c r="C8" s="77"/>
      <c r="D8" s="77"/>
      <c r="E8" s="77"/>
      <c r="F8" s="78"/>
      <c r="G8" s="3" t="s">
        <v>4</v>
      </c>
      <c r="H8" s="3"/>
      <c r="I8" s="2"/>
      <c r="J8" s="2"/>
      <c r="K8" s="2"/>
      <c r="L8" s="2"/>
      <c r="M8" s="2"/>
      <c r="N8" s="2"/>
      <c r="O8" s="2"/>
      <c r="P8" s="2"/>
      <c r="Q8" s="2"/>
      <c r="R8" s="2">
        <v>1</v>
      </c>
      <c r="S8" s="2">
        <v>1</v>
      </c>
      <c r="T8" s="2"/>
      <c r="U8" s="2"/>
      <c r="V8" s="2"/>
      <c r="W8" s="2"/>
      <c r="X8" s="2"/>
      <c r="Y8" s="2"/>
      <c r="Z8" s="2"/>
    </row>
    <row r="9" spans="1:26" ht="30" customHeight="1" x14ac:dyDescent="0.3">
      <c r="A9" s="3">
        <v>8</v>
      </c>
      <c r="B9" s="80" t="s">
        <v>11</v>
      </c>
      <c r="C9" s="77"/>
      <c r="D9" s="77"/>
      <c r="E9" s="77"/>
      <c r="F9" s="78"/>
      <c r="G9" s="3"/>
      <c r="H9" s="3" t="s">
        <v>4</v>
      </c>
      <c r="I9" s="2"/>
      <c r="J9" s="2"/>
      <c r="K9" s="2"/>
      <c r="L9" s="2"/>
      <c r="M9" s="2"/>
      <c r="N9" s="2"/>
      <c r="O9" s="2"/>
      <c r="P9" s="2"/>
      <c r="Q9" s="2"/>
      <c r="R9" s="2">
        <v>1</v>
      </c>
      <c r="S9" s="2">
        <v>1</v>
      </c>
      <c r="T9" s="2"/>
      <c r="U9" s="2"/>
      <c r="V9" s="2"/>
      <c r="W9" s="2"/>
      <c r="X9" s="2"/>
      <c r="Y9" s="2"/>
      <c r="Z9" s="2"/>
    </row>
    <row r="10" spans="1:26" ht="14.25" customHeight="1" x14ac:dyDescent="0.3">
      <c r="A10" s="3">
        <v>9</v>
      </c>
      <c r="B10" s="79" t="s">
        <v>12</v>
      </c>
      <c r="C10" s="77"/>
      <c r="D10" s="77"/>
      <c r="E10" s="77"/>
      <c r="F10" s="78"/>
      <c r="G10" s="3" t="s">
        <v>4</v>
      </c>
      <c r="H10" s="3"/>
      <c r="I10" s="2"/>
      <c r="J10" s="2"/>
      <c r="K10" s="2"/>
      <c r="L10" s="2"/>
      <c r="M10" s="2"/>
      <c r="N10" s="2"/>
      <c r="O10" s="2"/>
      <c r="P10" s="2"/>
      <c r="Q10" s="2"/>
      <c r="R10" s="2">
        <v>1</v>
      </c>
      <c r="S10" s="2">
        <v>1</v>
      </c>
      <c r="T10" s="2"/>
      <c r="U10" s="2"/>
      <c r="V10" s="2"/>
      <c r="W10" s="2"/>
      <c r="X10" s="2"/>
      <c r="Y10" s="2"/>
      <c r="Z10" s="2"/>
    </row>
    <row r="11" spans="1:26" ht="14.25" customHeight="1" x14ac:dyDescent="0.3">
      <c r="A11" s="3">
        <v>10</v>
      </c>
      <c r="B11" s="79" t="s">
        <v>13</v>
      </c>
      <c r="C11" s="77"/>
      <c r="D11" s="77"/>
      <c r="E11" s="77"/>
      <c r="F11" s="78"/>
      <c r="G11" s="3" t="s">
        <v>4</v>
      </c>
      <c r="H11" s="3"/>
      <c r="I11" s="2"/>
      <c r="J11" s="2"/>
      <c r="K11" s="2"/>
      <c r="L11" s="2"/>
      <c r="M11" s="2"/>
      <c r="N11" s="2"/>
      <c r="O11" s="2"/>
      <c r="P11" s="2"/>
      <c r="Q11" s="2"/>
      <c r="R11" s="2">
        <v>1</v>
      </c>
      <c r="S11" s="2">
        <v>1</v>
      </c>
      <c r="T11" s="2"/>
      <c r="U11" s="2"/>
      <c r="V11" s="2"/>
      <c r="W11" s="2"/>
      <c r="X11" s="2"/>
      <c r="Y11" s="2"/>
      <c r="Z11" s="2"/>
    </row>
    <row r="12" spans="1:26" ht="14.25" customHeight="1" x14ac:dyDescent="0.3">
      <c r="A12" s="3">
        <v>11</v>
      </c>
      <c r="B12" s="79" t="s">
        <v>14</v>
      </c>
      <c r="C12" s="77"/>
      <c r="D12" s="77"/>
      <c r="E12" s="77"/>
      <c r="F12" s="78"/>
      <c r="G12" s="3" t="s">
        <v>4</v>
      </c>
      <c r="H12" s="3"/>
      <c r="I12" s="2"/>
      <c r="J12" s="2"/>
      <c r="K12" s="2"/>
      <c r="L12" s="2"/>
      <c r="M12" s="2"/>
      <c r="N12" s="2"/>
      <c r="O12" s="2"/>
      <c r="P12" s="2"/>
      <c r="Q12" s="2"/>
      <c r="R12" s="2">
        <v>1</v>
      </c>
      <c r="S12" s="2">
        <v>1</v>
      </c>
      <c r="T12" s="2"/>
      <c r="U12" s="2"/>
      <c r="V12" s="2"/>
      <c r="W12" s="2"/>
      <c r="X12" s="2"/>
      <c r="Y12" s="2"/>
      <c r="Z12" s="2"/>
    </row>
    <row r="13" spans="1:26" ht="14.25" customHeight="1" x14ac:dyDescent="0.3">
      <c r="A13" s="3">
        <v>12</v>
      </c>
      <c r="B13" s="79" t="s">
        <v>15</v>
      </c>
      <c r="C13" s="77"/>
      <c r="D13" s="77"/>
      <c r="E13" s="77"/>
      <c r="F13" s="78"/>
      <c r="G13" s="3" t="s">
        <v>4</v>
      </c>
      <c r="H13" s="3"/>
      <c r="I13" s="2"/>
      <c r="J13" s="2"/>
      <c r="K13" s="2"/>
      <c r="L13" s="2"/>
      <c r="M13" s="2"/>
      <c r="N13" s="2"/>
      <c r="O13" s="2"/>
      <c r="P13" s="2"/>
      <c r="Q13" s="2"/>
      <c r="R13" s="2">
        <v>1</v>
      </c>
      <c r="S13" s="2">
        <v>1</v>
      </c>
      <c r="T13" s="2"/>
      <c r="U13" s="2"/>
      <c r="V13" s="2"/>
      <c r="W13" s="2"/>
      <c r="X13" s="2"/>
      <c r="Y13" s="2"/>
      <c r="Z13" s="2"/>
    </row>
    <row r="14" spans="1:26" ht="14.25" customHeight="1" x14ac:dyDescent="0.3">
      <c r="A14" s="3">
        <v>13</v>
      </c>
      <c r="B14" s="79" t="s">
        <v>16</v>
      </c>
      <c r="C14" s="77"/>
      <c r="D14" s="77"/>
      <c r="E14" s="77"/>
      <c r="F14" s="78"/>
      <c r="G14" s="3"/>
      <c r="H14" s="3" t="s">
        <v>4</v>
      </c>
      <c r="I14" s="2"/>
      <c r="J14" s="2"/>
      <c r="K14" s="2"/>
      <c r="L14" s="2"/>
      <c r="M14" s="2"/>
      <c r="N14" s="2"/>
      <c r="O14" s="2"/>
      <c r="P14" s="2"/>
      <c r="Q14" s="2"/>
      <c r="R14" s="2">
        <v>1</v>
      </c>
      <c r="S14" s="2">
        <v>1</v>
      </c>
      <c r="T14" s="2"/>
      <c r="U14" s="2"/>
      <c r="V14" s="2"/>
      <c r="W14" s="2"/>
      <c r="X14" s="2"/>
      <c r="Y14" s="2"/>
      <c r="Z14" s="2"/>
    </row>
    <row r="15" spans="1:26" ht="14.25" customHeight="1" x14ac:dyDescent="0.3">
      <c r="A15" s="3">
        <v>14</v>
      </c>
      <c r="B15" s="79" t="s">
        <v>17</v>
      </c>
      <c r="C15" s="77"/>
      <c r="D15" s="77"/>
      <c r="E15" s="77"/>
      <c r="F15" s="78"/>
      <c r="G15" s="3" t="s">
        <v>4</v>
      </c>
      <c r="H15" s="3"/>
      <c r="I15" s="2"/>
      <c r="J15" s="2"/>
      <c r="K15" s="2"/>
      <c r="L15" s="2"/>
      <c r="M15" s="2"/>
      <c r="N15" s="2"/>
      <c r="O15" s="2"/>
      <c r="P15" s="2"/>
      <c r="Q15" s="2"/>
      <c r="R15" s="2">
        <v>1</v>
      </c>
      <c r="S15" s="2">
        <v>1</v>
      </c>
      <c r="T15" s="2"/>
      <c r="U15" s="2"/>
      <c r="V15" s="2"/>
      <c r="W15" s="2"/>
      <c r="X15" s="2"/>
      <c r="Y15" s="2"/>
      <c r="Z15" s="2"/>
    </row>
    <row r="16" spans="1:26" ht="14.25" customHeight="1" x14ac:dyDescent="0.3">
      <c r="A16" s="3">
        <v>15</v>
      </c>
      <c r="B16" s="79" t="s">
        <v>18</v>
      </c>
      <c r="C16" s="77"/>
      <c r="D16" s="77"/>
      <c r="E16" s="77"/>
      <c r="F16" s="78"/>
      <c r="G16" s="3" t="s">
        <v>4</v>
      </c>
      <c r="H16" s="3"/>
      <c r="I16" s="2"/>
      <c r="J16" s="2"/>
      <c r="K16" s="2"/>
      <c r="L16" s="2"/>
      <c r="M16" s="2"/>
      <c r="N16" s="2"/>
      <c r="O16" s="2"/>
      <c r="P16" s="2"/>
      <c r="Q16" s="2"/>
      <c r="R16" s="2">
        <v>1</v>
      </c>
      <c r="S16" s="2">
        <v>1</v>
      </c>
      <c r="T16" s="2"/>
      <c r="U16" s="2"/>
      <c r="V16" s="2"/>
      <c r="W16" s="2"/>
      <c r="X16" s="2"/>
      <c r="Y16" s="2"/>
      <c r="Z16" s="2"/>
    </row>
    <row r="17" spans="1:26" ht="14.25" customHeight="1" x14ac:dyDescent="0.3">
      <c r="A17" s="3">
        <v>16</v>
      </c>
      <c r="B17" s="79" t="s">
        <v>19</v>
      </c>
      <c r="C17" s="77"/>
      <c r="D17" s="77"/>
      <c r="E17" s="77"/>
      <c r="F17" s="78"/>
      <c r="G17" s="3"/>
      <c r="H17" s="3" t="s">
        <v>4</v>
      </c>
      <c r="I17" s="2"/>
      <c r="J17" s="2"/>
      <c r="K17" s="2"/>
      <c r="L17" s="2"/>
      <c r="M17" s="2"/>
      <c r="N17" s="2"/>
      <c r="O17" s="2"/>
      <c r="P17" s="2"/>
      <c r="Q17" s="2"/>
      <c r="R17" s="2">
        <v>1</v>
      </c>
      <c r="S17" s="2">
        <v>1</v>
      </c>
      <c r="T17" s="2"/>
      <c r="U17" s="2"/>
      <c r="V17" s="2"/>
      <c r="W17" s="2"/>
      <c r="X17" s="2"/>
      <c r="Y17" s="2"/>
      <c r="Z17" s="2"/>
    </row>
    <row r="18" spans="1:26" ht="14.25" customHeight="1" x14ac:dyDescent="0.3">
      <c r="A18" s="3">
        <v>17</v>
      </c>
      <c r="B18" s="79" t="s">
        <v>20</v>
      </c>
      <c r="C18" s="77"/>
      <c r="D18" s="77"/>
      <c r="E18" s="77"/>
      <c r="F18" s="78"/>
      <c r="G18" s="3"/>
      <c r="H18" s="3" t="s">
        <v>4</v>
      </c>
      <c r="I18" s="2"/>
      <c r="J18" s="2"/>
      <c r="K18" s="2"/>
      <c r="L18" s="2"/>
      <c r="M18" s="2"/>
      <c r="N18" s="2"/>
      <c r="O18" s="2"/>
      <c r="P18" s="2"/>
      <c r="Q18" s="2"/>
      <c r="R18" s="2">
        <v>1</v>
      </c>
      <c r="S18" s="2">
        <v>1</v>
      </c>
      <c r="T18" s="2"/>
      <c r="U18" s="2"/>
      <c r="V18" s="2"/>
      <c r="W18" s="2"/>
      <c r="X18" s="2"/>
      <c r="Y18" s="2"/>
      <c r="Z18" s="2"/>
    </row>
    <row r="19" spans="1:26" ht="14.25" customHeight="1" x14ac:dyDescent="0.3">
      <c r="A19" s="3">
        <v>18</v>
      </c>
      <c r="B19" s="79" t="s">
        <v>21</v>
      </c>
      <c r="C19" s="77"/>
      <c r="D19" s="77"/>
      <c r="E19" s="77"/>
      <c r="F19" s="78"/>
      <c r="G19" s="3"/>
      <c r="H19" s="3" t="s">
        <v>4</v>
      </c>
      <c r="I19" s="2"/>
      <c r="J19" s="2"/>
      <c r="K19" s="2"/>
      <c r="L19" s="2"/>
      <c r="M19" s="2"/>
      <c r="N19" s="2"/>
      <c r="O19" s="2"/>
      <c r="P19" s="2"/>
      <c r="Q19" s="2"/>
      <c r="R19" s="2">
        <v>1</v>
      </c>
      <c r="S19" s="2">
        <v>1</v>
      </c>
      <c r="T19" s="2"/>
      <c r="U19" s="2"/>
      <c r="V19" s="2"/>
      <c r="W19" s="2"/>
      <c r="X19" s="2"/>
      <c r="Y19" s="2"/>
      <c r="Z19" s="2"/>
    </row>
    <row r="20" spans="1:26" ht="14.25" customHeight="1" x14ac:dyDescent="0.3">
      <c r="A20" s="3">
        <v>19</v>
      </c>
      <c r="B20" s="79" t="s">
        <v>22</v>
      </c>
      <c r="C20" s="77"/>
      <c r="D20" s="77"/>
      <c r="E20" s="77"/>
      <c r="F20" s="78"/>
      <c r="G20" s="3"/>
      <c r="H20" s="3" t="s">
        <v>4</v>
      </c>
      <c r="I20" s="2"/>
      <c r="J20" s="2"/>
      <c r="K20" s="2"/>
      <c r="L20" s="2"/>
      <c r="M20" s="2"/>
      <c r="N20" s="2"/>
      <c r="O20" s="2"/>
      <c r="P20" s="2"/>
      <c r="Q20" s="2"/>
      <c r="R20" s="2">
        <v>1</v>
      </c>
      <c r="S20" s="2">
        <v>1</v>
      </c>
      <c r="T20" s="2"/>
      <c r="U20" s="2"/>
      <c r="V20" s="2"/>
      <c r="W20" s="2"/>
      <c r="X20" s="2"/>
      <c r="Y20" s="2"/>
      <c r="Z20" s="2"/>
    </row>
    <row r="21" spans="1:26" ht="14.25" customHeight="1" x14ac:dyDescent="0.3">
      <c r="A21" s="81" t="s">
        <v>23</v>
      </c>
      <c r="B21" s="82"/>
      <c r="C21" s="82"/>
      <c r="D21" s="82"/>
      <c r="E21" s="82"/>
      <c r="F21" s="83"/>
      <c r="G21" s="2">
        <f>+SUMIF($G$2:$G$20,"X",$R$2:$R$20)</f>
        <v>12</v>
      </c>
      <c r="H21" s="2">
        <f>+SUMIF(H2:H20,"X",S2:S20)</f>
        <v>7</v>
      </c>
      <c r="I21" s="2"/>
      <c r="J21" s="2"/>
      <c r="K21" s="2"/>
      <c r="L21" s="2"/>
      <c r="M21" s="2"/>
      <c r="N21" s="2"/>
      <c r="O21" s="2"/>
      <c r="P21" s="2"/>
      <c r="Q21" s="2"/>
      <c r="R21" s="2"/>
      <c r="S21" s="2"/>
      <c r="T21" s="2"/>
      <c r="U21" s="2"/>
      <c r="V21" s="2"/>
      <c r="W21" s="2"/>
      <c r="X21" s="2"/>
      <c r="Y21" s="2"/>
      <c r="Z21" s="2"/>
    </row>
    <row r="22" spans="1:26" ht="14.25" customHeight="1" x14ac:dyDescent="0.3">
      <c r="A22" s="81" t="s">
        <v>24</v>
      </c>
      <c r="B22" s="82"/>
      <c r="C22" s="82"/>
      <c r="D22" s="82"/>
      <c r="E22" s="82"/>
      <c r="F22" s="83"/>
      <c r="G22" s="2"/>
      <c r="H22" s="2"/>
      <c r="I22" s="2"/>
      <c r="J22" s="2"/>
      <c r="K22" s="2"/>
      <c r="L22" s="2"/>
      <c r="M22" s="2"/>
      <c r="N22" s="2"/>
      <c r="O22" s="2"/>
      <c r="P22" s="2"/>
      <c r="Q22" s="2"/>
      <c r="R22" s="2"/>
      <c r="S22" s="2"/>
      <c r="T22" s="2"/>
      <c r="U22" s="2"/>
      <c r="V22" s="2"/>
      <c r="W22" s="2"/>
      <c r="X22" s="2"/>
      <c r="Y22" s="2"/>
      <c r="Z22" s="2"/>
    </row>
    <row r="23" spans="1:26" ht="14.25" customHeight="1" x14ac:dyDescent="0.3">
      <c r="A23" s="81" t="s">
        <v>25</v>
      </c>
      <c r="B23" s="82"/>
      <c r="C23" s="82"/>
      <c r="D23" s="82"/>
      <c r="E23" s="82"/>
      <c r="F23" s="83"/>
      <c r="G23" s="2"/>
      <c r="H23" s="2"/>
      <c r="I23" s="2"/>
      <c r="J23" s="2"/>
      <c r="K23" s="2"/>
      <c r="L23" s="2"/>
      <c r="M23" s="2"/>
      <c r="N23" s="2"/>
      <c r="O23" s="2"/>
      <c r="P23" s="2"/>
      <c r="Q23" s="2"/>
      <c r="R23" s="2"/>
      <c r="S23" s="2"/>
      <c r="T23" s="2"/>
      <c r="U23" s="2"/>
      <c r="V23" s="2"/>
      <c r="W23" s="2"/>
      <c r="X23" s="2"/>
      <c r="Y23" s="2"/>
      <c r="Z23" s="2"/>
    </row>
    <row r="24" spans="1:26"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1" t="s">
        <v>0</v>
      </c>
      <c r="B27" s="76" t="s">
        <v>1</v>
      </c>
      <c r="C27" s="77"/>
      <c r="D27" s="77"/>
      <c r="E27" s="77"/>
      <c r="F27" s="78"/>
      <c r="G27" s="84" t="s">
        <v>2</v>
      </c>
      <c r="H27" s="78"/>
      <c r="I27" s="2"/>
      <c r="J27" s="2"/>
      <c r="K27" s="2"/>
      <c r="L27" s="2"/>
      <c r="M27" s="2"/>
      <c r="N27" s="2"/>
      <c r="O27" s="2"/>
      <c r="P27" s="2"/>
      <c r="Q27" s="2"/>
      <c r="R27" s="2"/>
      <c r="S27" s="2"/>
      <c r="T27" s="2"/>
      <c r="U27" s="2"/>
      <c r="V27" s="2"/>
      <c r="W27" s="2"/>
      <c r="X27" s="2"/>
      <c r="Y27" s="2"/>
      <c r="Z27" s="2"/>
    </row>
    <row r="28" spans="1:26" ht="14.25" customHeight="1" x14ac:dyDescent="0.3">
      <c r="A28" s="3">
        <v>1</v>
      </c>
      <c r="B28" s="79" t="s">
        <v>3</v>
      </c>
      <c r="C28" s="77"/>
      <c r="D28" s="77"/>
      <c r="E28" s="77"/>
      <c r="F28" s="78"/>
      <c r="G28" s="3"/>
      <c r="H28" s="3"/>
      <c r="I28" s="2"/>
      <c r="J28" s="2"/>
      <c r="K28" s="2"/>
      <c r="L28" s="2"/>
      <c r="M28" s="2"/>
      <c r="N28" s="2"/>
      <c r="O28" s="2"/>
      <c r="P28" s="2"/>
      <c r="Q28" s="2"/>
      <c r="R28" s="2"/>
      <c r="S28" s="2"/>
      <c r="T28" s="2"/>
      <c r="U28" s="2"/>
      <c r="V28" s="2"/>
      <c r="W28" s="2"/>
      <c r="X28" s="2"/>
      <c r="Y28" s="2"/>
      <c r="Z28" s="2"/>
    </row>
    <row r="29" spans="1:26" ht="14.25" customHeight="1" x14ac:dyDescent="0.3">
      <c r="A29" s="3">
        <v>2</v>
      </c>
      <c r="B29" s="79" t="s">
        <v>5</v>
      </c>
      <c r="C29" s="77"/>
      <c r="D29" s="77"/>
      <c r="E29" s="77"/>
      <c r="F29" s="78"/>
      <c r="G29" s="3"/>
      <c r="H29" s="3"/>
      <c r="I29" s="2"/>
      <c r="J29" s="2"/>
      <c r="K29" s="2"/>
      <c r="L29" s="2"/>
      <c r="M29" s="2"/>
      <c r="N29" s="2"/>
      <c r="O29" s="2"/>
      <c r="P29" s="2"/>
      <c r="Q29" s="2"/>
      <c r="R29" s="2"/>
      <c r="S29" s="2"/>
      <c r="T29" s="2"/>
      <c r="U29" s="2"/>
      <c r="V29" s="2"/>
      <c r="W29" s="2"/>
      <c r="X29" s="2"/>
      <c r="Y29" s="2"/>
      <c r="Z29" s="2"/>
    </row>
    <row r="30" spans="1:26" ht="14.25" customHeight="1" x14ac:dyDescent="0.3">
      <c r="A30" s="3">
        <v>3</v>
      </c>
      <c r="B30" s="79" t="s">
        <v>6</v>
      </c>
      <c r="C30" s="77"/>
      <c r="D30" s="77"/>
      <c r="E30" s="77"/>
      <c r="F30" s="78"/>
      <c r="G30" s="3"/>
      <c r="H30" s="3"/>
      <c r="I30" s="2"/>
      <c r="J30" s="2"/>
      <c r="K30" s="2"/>
      <c r="L30" s="2"/>
      <c r="M30" s="2"/>
      <c r="N30" s="2"/>
      <c r="O30" s="2"/>
      <c r="P30" s="2"/>
      <c r="Q30" s="2"/>
      <c r="R30" s="2"/>
      <c r="S30" s="2"/>
      <c r="T30" s="2"/>
      <c r="U30" s="2"/>
      <c r="V30" s="2"/>
      <c r="W30" s="2"/>
      <c r="X30" s="2"/>
      <c r="Y30" s="2"/>
      <c r="Z30" s="2"/>
    </row>
    <row r="31" spans="1:26" ht="14.25" customHeight="1" x14ac:dyDescent="0.3">
      <c r="A31" s="3">
        <v>4</v>
      </c>
      <c r="B31" s="79" t="s">
        <v>26</v>
      </c>
      <c r="C31" s="77"/>
      <c r="D31" s="77"/>
      <c r="E31" s="77"/>
      <c r="F31" s="78"/>
      <c r="G31" s="3"/>
      <c r="H31" s="3"/>
      <c r="I31" s="2"/>
      <c r="J31" s="2"/>
      <c r="K31" s="2"/>
      <c r="L31" s="2"/>
      <c r="M31" s="2"/>
      <c r="N31" s="2"/>
      <c r="O31" s="2"/>
      <c r="P31" s="2"/>
      <c r="Q31" s="2"/>
      <c r="R31" s="2"/>
      <c r="S31" s="2"/>
      <c r="T31" s="2"/>
      <c r="U31" s="2"/>
      <c r="V31" s="2"/>
      <c r="W31" s="2"/>
      <c r="X31" s="2"/>
      <c r="Y31" s="2"/>
      <c r="Z31" s="2"/>
    </row>
    <row r="32" spans="1:26" ht="14.25" customHeight="1" x14ac:dyDescent="0.3">
      <c r="A32" s="3">
        <v>5</v>
      </c>
      <c r="B32" s="79" t="s">
        <v>8</v>
      </c>
      <c r="C32" s="77"/>
      <c r="D32" s="77"/>
      <c r="E32" s="77"/>
      <c r="F32" s="78"/>
      <c r="G32" s="3"/>
      <c r="H32" s="3"/>
      <c r="I32" s="2"/>
      <c r="J32" s="2"/>
      <c r="K32" s="2"/>
      <c r="L32" s="2"/>
      <c r="M32" s="2"/>
      <c r="N32" s="2"/>
      <c r="O32" s="2"/>
      <c r="P32" s="2"/>
      <c r="Q32" s="2"/>
      <c r="R32" s="2"/>
      <c r="S32" s="2"/>
      <c r="T32" s="2"/>
      <c r="U32" s="2"/>
      <c r="V32" s="2"/>
      <c r="W32" s="2"/>
      <c r="X32" s="2"/>
      <c r="Y32" s="2"/>
      <c r="Z32" s="2"/>
    </row>
    <row r="33" spans="1:26" ht="14.25" customHeight="1" x14ac:dyDescent="0.3">
      <c r="A33" s="3">
        <v>6</v>
      </c>
      <c r="B33" s="79" t="s">
        <v>9</v>
      </c>
      <c r="C33" s="77"/>
      <c r="D33" s="77"/>
      <c r="E33" s="77"/>
      <c r="F33" s="78"/>
      <c r="G33" s="3"/>
      <c r="H33" s="3"/>
      <c r="I33" s="2"/>
      <c r="J33" s="2"/>
      <c r="K33" s="2"/>
      <c r="L33" s="2"/>
      <c r="M33" s="2"/>
      <c r="N33" s="2"/>
      <c r="O33" s="2"/>
      <c r="P33" s="2"/>
      <c r="Q33" s="2"/>
      <c r="R33" s="2"/>
      <c r="S33" s="2"/>
      <c r="T33" s="2"/>
      <c r="U33" s="2"/>
      <c r="V33" s="2"/>
      <c r="W33" s="2"/>
      <c r="X33" s="2"/>
      <c r="Y33" s="2"/>
      <c r="Z33" s="2"/>
    </row>
    <row r="34" spans="1:26" ht="14.25" customHeight="1" x14ac:dyDescent="0.3">
      <c r="A34" s="3">
        <v>7</v>
      </c>
      <c r="B34" s="79" t="s">
        <v>10</v>
      </c>
      <c r="C34" s="77"/>
      <c r="D34" s="77"/>
      <c r="E34" s="77"/>
      <c r="F34" s="78"/>
      <c r="G34" s="3"/>
      <c r="H34" s="3"/>
      <c r="I34" s="2"/>
      <c r="J34" s="2"/>
      <c r="K34" s="2"/>
      <c r="L34" s="2"/>
      <c r="M34" s="2"/>
      <c r="N34" s="2"/>
      <c r="O34" s="2"/>
      <c r="P34" s="2"/>
      <c r="Q34" s="2"/>
      <c r="R34" s="2"/>
      <c r="S34" s="2"/>
      <c r="T34" s="2"/>
      <c r="U34" s="2"/>
      <c r="V34" s="2"/>
      <c r="W34" s="2"/>
      <c r="X34" s="2"/>
      <c r="Y34" s="2"/>
      <c r="Z34" s="2"/>
    </row>
    <row r="35" spans="1:26" ht="14.25" customHeight="1" x14ac:dyDescent="0.3">
      <c r="A35" s="3">
        <v>8</v>
      </c>
      <c r="B35" s="80" t="s">
        <v>11</v>
      </c>
      <c r="C35" s="77"/>
      <c r="D35" s="77"/>
      <c r="E35" s="77"/>
      <c r="F35" s="78"/>
      <c r="G35" s="3"/>
      <c r="H35" s="3"/>
      <c r="I35" s="2"/>
      <c r="J35" s="2"/>
      <c r="K35" s="2"/>
      <c r="L35" s="2"/>
      <c r="M35" s="2"/>
      <c r="N35" s="2"/>
      <c r="O35" s="2"/>
      <c r="P35" s="2"/>
      <c r="Q35" s="2"/>
      <c r="R35" s="2"/>
      <c r="S35" s="2"/>
      <c r="T35" s="2"/>
      <c r="U35" s="2"/>
      <c r="V35" s="2"/>
      <c r="W35" s="2"/>
      <c r="X35" s="2"/>
      <c r="Y35" s="2"/>
      <c r="Z35" s="2"/>
    </row>
    <row r="36" spans="1:26" ht="14.25" customHeight="1" x14ac:dyDescent="0.3">
      <c r="A36" s="3">
        <v>9</v>
      </c>
      <c r="B36" s="79" t="s">
        <v>12</v>
      </c>
      <c r="C36" s="77"/>
      <c r="D36" s="77"/>
      <c r="E36" s="77"/>
      <c r="F36" s="78"/>
      <c r="G36" s="3"/>
      <c r="H36" s="3"/>
      <c r="I36" s="2"/>
      <c r="J36" s="2"/>
      <c r="K36" s="2"/>
      <c r="L36" s="2"/>
      <c r="M36" s="2"/>
      <c r="N36" s="2"/>
      <c r="O36" s="2"/>
      <c r="P36" s="2"/>
      <c r="Q36" s="2"/>
      <c r="R36" s="2"/>
      <c r="S36" s="2"/>
      <c r="T36" s="2"/>
      <c r="U36" s="2"/>
      <c r="V36" s="2"/>
      <c r="W36" s="2"/>
      <c r="X36" s="2"/>
      <c r="Y36" s="2"/>
      <c r="Z36" s="2"/>
    </row>
    <row r="37" spans="1:26" ht="14.25" customHeight="1" x14ac:dyDescent="0.3">
      <c r="A37" s="3">
        <v>10</v>
      </c>
      <c r="B37" s="79" t="s">
        <v>13</v>
      </c>
      <c r="C37" s="77"/>
      <c r="D37" s="77"/>
      <c r="E37" s="77"/>
      <c r="F37" s="78"/>
      <c r="G37" s="3"/>
      <c r="H37" s="3"/>
      <c r="I37" s="2"/>
      <c r="J37" s="2"/>
      <c r="K37" s="2"/>
      <c r="L37" s="2"/>
      <c r="M37" s="2"/>
      <c r="N37" s="2"/>
      <c r="O37" s="2"/>
      <c r="P37" s="2"/>
      <c r="Q37" s="2"/>
      <c r="R37" s="2"/>
      <c r="S37" s="2"/>
      <c r="T37" s="2"/>
      <c r="U37" s="2"/>
      <c r="V37" s="2"/>
      <c r="W37" s="2"/>
      <c r="X37" s="2"/>
      <c r="Y37" s="2"/>
      <c r="Z37" s="2"/>
    </row>
    <row r="38" spans="1:26" ht="14.25" customHeight="1" x14ac:dyDescent="0.3">
      <c r="A38" s="3">
        <v>11</v>
      </c>
      <c r="B38" s="79" t="s">
        <v>14</v>
      </c>
      <c r="C38" s="77"/>
      <c r="D38" s="77"/>
      <c r="E38" s="77"/>
      <c r="F38" s="78"/>
      <c r="G38" s="3"/>
      <c r="H38" s="3"/>
      <c r="I38" s="2"/>
      <c r="J38" s="2"/>
      <c r="K38" s="2"/>
      <c r="L38" s="2"/>
      <c r="M38" s="2"/>
      <c r="N38" s="2"/>
      <c r="O38" s="2"/>
      <c r="P38" s="2"/>
      <c r="Q38" s="2"/>
      <c r="R38" s="2"/>
      <c r="S38" s="2"/>
      <c r="T38" s="2"/>
      <c r="U38" s="2"/>
      <c r="V38" s="2"/>
      <c r="W38" s="2"/>
      <c r="X38" s="2"/>
      <c r="Y38" s="2"/>
      <c r="Z38" s="2"/>
    </row>
    <row r="39" spans="1:26" ht="14.25" customHeight="1" x14ac:dyDescent="0.3">
      <c r="A39" s="3">
        <v>12</v>
      </c>
      <c r="B39" s="79" t="s">
        <v>15</v>
      </c>
      <c r="C39" s="77"/>
      <c r="D39" s="77"/>
      <c r="E39" s="77"/>
      <c r="F39" s="78"/>
      <c r="G39" s="3"/>
      <c r="H39" s="3"/>
      <c r="I39" s="2"/>
      <c r="J39" s="2"/>
      <c r="K39" s="2"/>
      <c r="L39" s="2"/>
      <c r="M39" s="2"/>
      <c r="N39" s="2"/>
      <c r="O39" s="2"/>
      <c r="P39" s="2"/>
      <c r="Q39" s="2"/>
      <c r="R39" s="2"/>
      <c r="S39" s="2"/>
      <c r="T39" s="2"/>
      <c r="U39" s="2"/>
      <c r="V39" s="2"/>
      <c r="W39" s="2"/>
      <c r="X39" s="2"/>
      <c r="Y39" s="2"/>
      <c r="Z39" s="2"/>
    </row>
    <row r="40" spans="1:26" ht="14.25" customHeight="1" x14ac:dyDescent="0.3">
      <c r="A40" s="3">
        <v>13</v>
      </c>
      <c r="B40" s="79" t="s">
        <v>16</v>
      </c>
      <c r="C40" s="77"/>
      <c r="D40" s="77"/>
      <c r="E40" s="77"/>
      <c r="F40" s="78"/>
      <c r="G40" s="3"/>
      <c r="H40" s="3"/>
      <c r="I40" s="2"/>
      <c r="J40" s="2"/>
      <c r="K40" s="2"/>
      <c r="L40" s="2"/>
      <c r="M40" s="2"/>
      <c r="N40" s="2"/>
      <c r="O40" s="2"/>
      <c r="P40" s="2"/>
      <c r="Q40" s="2"/>
      <c r="R40" s="2"/>
      <c r="S40" s="2"/>
      <c r="T40" s="2"/>
      <c r="U40" s="2"/>
      <c r="V40" s="2"/>
      <c r="W40" s="2"/>
      <c r="X40" s="2"/>
      <c r="Y40" s="2"/>
      <c r="Z40" s="2"/>
    </row>
    <row r="41" spans="1:26" ht="14.25" customHeight="1" x14ac:dyDescent="0.3">
      <c r="A41" s="3">
        <v>14</v>
      </c>
      <c r="B41" s="79" t="s">
        <v>17</v>
      </c>
      <c r="C41" s="77"/>
      <c r="D41" s="77"/>
      <c r="E41" s="77"/>
      <c r="F41" s="78"/>
      <c r="G41" s="3"/>
      <c r="H41" s="3"/>
      <c r="I41" s="2"/>
      <c r="J41" s="2"/>
      <c r="K41" s="2"/>
      <c r="L41" s="2"/>
      <c r="M41" s="2"/>
      <c r="N41" s="2"/>
      <c r="O41" s="2"/>
      <c r="P41" s="2"/>
      <c r="Q41" s="2"/>
      <c r="R41" s="2"/>
      <c r="S41" s="2"/>
      <c r="T41" s="2"/>
      <c r="U41" s="2"/>
      <c r="V41" s="2"/>
      <c r="W41" s="2"/>
      <c r="X41" s="2"/>
      <c r="Y41" s="2"/>
      <c r="Z41" s="2"/>
    </row>
    <row r="42" spans="1:26" ht="14.25" customHeight="1" x14ac:dyDescent="0.3">
      <c r="A42" s="3">
        <v>15</v>
      </c>
      <c r="B42" s="79" t="s">
        <v>18</v>
      </c>
      <c r="C42" s="77"/>
      <c r="D42" s="77"/>
      <c r="E42" s="77"/>
      <c r="F42" s="78"/>
      <c r="G42" s="3"/>
      <c r="H42" s="3"/>
      <c r="I42" s="2"/>
      <c r="J42" s="2"/>
      <c r="K42" s="2"/>
      <c r="L42" s="2"/>
      <c r="M42" s="2"/>
      <c r="N42" s="2"/>
      <c r="O42" s="2"/>
      <c r="P42" s="2"/>
      <c r="Q42" s="2"/>
      <c r="R42" s="2"/>
      <c r="S42" s="2"/>
      <c r="T42" s="2"/>
      <c r="U42" s="2"/>
      <c r="V42" s="2"/>
      <c r="W42" s="2"/>
      <c r="X42" s="2"/>
      <c r="Y42" s="2"/>
      <c r="Z42" s="2"/>
    </row>
    <row r="43" spans="1:26" ht="14.25" customHeight="1" x14ac:dyDescent="0.3">
      <c r="A43" s="3">
        <v>16</v>
      </c>
      <c r="B43" s="79" t="s">
        <v>19</v>
      </c>
      <c r="C43" s="77"/>
      <c r="D43" s="77"/>
      <c r="E43" s="77"/>
      <c r="F43" s="78"/>
      <c r="G43" s="3"/>
      <c r="H43" s="3"/>
      <c r="I43" s="2"/>
      <c r="J43" s="2"/>
      <c r="K43" s="2"/>
      <c r="L43" s="2"/>
      <c r="M43" s="2"/>
      <c r="N43" s="2"/>
      <c r="O43" s="2"/>
      <c r="P43" s="2"/>
      <c r="Q43" s="2"/>
      <c r="R43" s="2"/>
      <c r="S43" s="2"/>
      <c r="T43" s="2"/>
      <c r="U43" s="2"/>
      <c r="V43" s="2"/>
      <c r="W43" s="2"/>
      <c r="X43" s="2"/>
      <c r="Y43" s="2"/>
      <c r="Z43" s="2"/>
    </row>
    <row r="44" spans="1:26" ht="14.25" customHeight="1" x14ac:dyDescent="0.3">
      <c r="A44" s="3">
        <v>17</v>
      </c>
      <c r="B44" s="79" t="s">
        <v>20</v>
      </c>
      <c r="C44" s="77"/>
      <c r="D44" s="77"/>
      <c r="E44" s="77"/>
      <c r="F44" s="78"/>
      <c r="G44" s="3"/>
      <c r="H44" s="3"/>
      <c r="I44" s="2"/>
      <c r="J44" s="2"/>
      <c r="K44" s="2"/>
      <c r="L44" s="2"/>
      <c r="M44" s="2"/>
      <c r="N44" s="2"/>
      <c r="O44" s="2"/>
      <c r="P44" s="2"/>
      <c r="Q44" s="2"/>
      <c r="R44" s="2"/>
      <c r="S44" s="2"/>
      <c r="T44" s="2"/>
      <c r="U44" s="2"/>
      <c r="V44" s="2"/>
      <c r="W44" s="2"/>
      <c r="X44" s="2"/>
      <c r="Y44" s="2"/>
      <c r="Z44" s="2"/>
    </row>
    <row r="45" spans="1:26" ht="14.25" customHeight="1" x14ac:dyDescent="0.3">
      <c r="A45" s="3">
        <v>18</v>
      </c>
      <c r="B45" s="79" t="s">
        <v>21</v>
      </c>
      <c r="C45" s="77"/>
      <c r="D45" s="77"/>
      <c r="E45" s="77"/>
      <c r="F45" s="78"/>
      <c r="G45" s="3"/>
      <c r="H45" s="3"/>
      <c r="I45" s="2"/>
      <c r="J45" s="2"/>
      <c r="K45" s="2"/>
      <c r="L45" s="2"/>
      <c r="M45" s="2"/>
      <c r="N45" s="2"/>
      <c r="O45" s="2"/>
      <c r="P45" s="2"/>
      <c r="Q45" s="2"/>
      <c r="R45" s="2"/>
      <c r="S45" s="2"/>
      <c r="T45" s="2"/>
      <c r="U45" s="2"/>
      <c r="V45" s="2"/>
      <c r="W45" s="2"/>
      <c r="X45" s="2"/>
      <c r="Y45" s="2"/>
      <c r="Z45" s="2"/>
    </row>
    <row r="46" spans="1:26" ht="14.25" customHeight="1" x14ac:dyDescent="0.3">
      <c r="A46" s="3">
        <v>19</v>
      </c>
      <c r="B46" s="79" t="s">
        <v>22</v>
      </c>
      <c r="C46" s="77"/>
      <c r="D46" s="77"/>
      <c r="E46" s="77"/>
      <c r="F46" s="78"/>
      <c r="G46" s="3"/>
      <c r="H46" s="3"/>
      <c r="I46" s="2"/>
      <c r="J46" s="2"/>
      <c r="K46" s="2"/>
      <c r="L46" s="2"/>
      <c r="M46" s="2"/>
      <c r="N46" s="2"/>
      <c r="O46" s="2"/>
      <c r="P46" s="2"/>
      <c r="Q46" s="2"/>
      <c r="R46" s="2"/>
      <c r="S46" s="2"/>
      <c r="T46" s="2"/>
      <c r="U46" s="2"/>
      <c r="V46" s="2"/>
      <c r="W46" s="2"/>
      <c r="X46" s="2"/>
      <c r="Y46" s="2"/>
      <c r="Z46" s="2"/>
    </row>
    <row r="47" spans="1:26" ht="14.25" customHeight="1" x14ac:dyDescent="0.3">
      <c r="A47" s="81" t="s">
        <v>23</v>
      </c>
      <c r="B47" s="82"/>
      <c r="C47" s="82"/>
      <c r="D47" s="82"/>
      <c r="E47" s="82"/>
      <c r="F47" s="83"/>
      <c r="G47" s="2">
        <f>+SUMIF($G$28:$G$46,"X",$R$2:$R$20)</f>
        <v>0</v>
      </c>
      <c r="H47" s="2">
        <f>+SUMIF(H28:H46,"X",$S$2:$S$20)</f>
        <v>0</v>
      </c>
      <c r="I47" s="2"/>
      <c r="J47" s="2"/>
      <c r="K47" s="2"/>
      <c r="L47" s="2"/>
      <c r="M47" s="2"/>
      <c r="N47" s="2"/>
      <c r="O47" s="2"/>
      <c r="P47" s="2"/>
      <c r="Q47" s="2"/>
      <c r="R47" s="2"/>
      <c r="S47" s="2"/>
      <c r="T47" s="2"/>
      <c r="U47" s="2"/>
      <c r="V47" s="2"/>
      <c r="W47" s="2"/>
      <c r="X47" s="2"/>
      <c r="Y47" s="2"/>
      <c r="Z47" s="2"/>
    </row>
    <row r="48" spans="1:26" ht="14.25" customHeight="1" x14ac:dyDescent="0.3">
      <c r="A48" s="81" t="s">
        <v>24</v>
      </c>
      <c r="B48" s="82"/>
      <c r="C48" s="82"/>
      <c r="D48" s="82"/>
      <c r="E48" s="82"/>
      <c r="F48" s="83"/>
      <c r="G48" s="2"/>
      <c r="H48" s="2"/>
      <c r="I48" s="2"/>
      <c r="J48" s="2"/>
      <c r="K48" s="2"/>
      <c r="L48" s="2"/>
      <c r="M48" s="2"/>
      <c r="N48" s="2"/>
      <c r="O48" s="2"/>
      <c r="P48" s="2"/>
      <c r="Q48" s="2"/>
      <c r="R48" s="2"/>
      <c r="S48" s="2"/>
      <c r="T48" s="2"/>
      <c r="U48" s="2"/>
      <c r="V48" s="2"/>
      <c r="W48" s="2"/>
      <c r="X48" s="2"/>
      <c r="Y48" s="2"/>
      <c r="Z48" s="2"/>
    </row>
    <row r="49" spans="1:26" ht="14.25" customHeight="1" x14ac:dyDescent="0.3">
      <c r="A49" s="81" t="s">
        <v>25</v>
      </c>
      <c r="B49" s="82"/>
      <c r="C49" s="82"/>
      <c r="D49" s="82"/>
      <c r="E49" s="82"/>
      <c r="F49" s="83"/>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1" t="s">
        <v>0</v>
      </c>
      <c r="B54" s="76" t="s">
        <v>1</v>
      </c>
      <c r="C54" s="77"/>
      <c r="D54" s="77"/>
      <c r="E54" s="77"/>
      <c r="F54" s="78"/>
      <c r="G54" s="84" t="s">
        <v>2</v>
      </c>
      <c r="H54" s="78"/>
      <c r="I54" s="2"/>
      <c r="J54" s="2"/>
      <c r="K54" s="2"/>
      <c r="L54" s="2"/>
      <c r="M54" s="2"/>
      <c r="N54" s="2"/>
      <c r="O54" s="2"/>
      <c r="P54" s="2"/>
      <c r="Q54" s="2"/>
      <c r="R54" s="2"/>
      <c r="S54" s="2"/>
      <c r="T54" s="2"/>
      <c r="U54" s="2"/>
      <c r="V54" s="2"/>
      <c r="W54" s="2"/>
      <c r="X54" s="2"/>
      <c r="Y54" s="2"/>
      <c r="Z54" s="2"/>
    </row>
    <row r="55" spans="1:26" ht="14.25" customHeight="1" x14ac:dyDescent="0.3">
      <c r="A55" s="3">
        <v>1</v>
      </c>
      <c r="B55" s="79" t="s">
        <v>3</v>
      </c>
      <c r="C55" s="77"/>
      <c r="D55" s="77"/>
      <c r="E55" s="77"/>
      <c r="F55" s="78"/>
      <c r="G55" s="3"/>
      <c r="H55" s="3"/>
      <c r="I55" s="2"/>
      <c r="J55" s="2"/>
      <c r="K55" s="2"/>
      <c r="L55" s="2"/>
      <c r="M55" s="2"/>
      <c r="N55" s="2"/>
      <c r="O55" s="2"/>
      <c r="P55" s="2"/>
      <c r="Q55" s="2"/>
      <c r="R55" s="2"/>
      <c r="S55" s="2"/>
      <c r="T55" s="2"/>
      <c r="U55" s="2"/>
      <c r="V55" s="2"/>
      <c r="W55" s="2"/>
      <c r="X55" s="2"/>
      <c r="Y55" s="2"/>
      <c r="Z55" s="2"/>
    </row>
    <row r="56" spans="1:26" ht="14.25" customHeight="1" x14ac:dyDescent="0.3">
      <c r="A56" s="3">
        <v>2</v>
      </c>
      <c r="B56" s="79" t="s">
        <v>5</v>
      </c>
      <c r="C56" s="77"/>
      <c r="D56" s="77"/>
      <c r="E56" s="77"/>
      <c r="F56" s="78"/>
      <c r="G56" s="3"/>
      <c r="H56" s="3"/>
      <c r="I56" s="2"/>
      <c r="J56" s="2"/>
      <c r="K56" s="2"/>
      <c r="L56" s="2"/>
      <c r="M56" s="2"/>
      <c r="N56" s="2"/>
      <c r="O56" s="2"/>
      <c r="P56" s="2"/>
      <c r="Q56" s="2"/>
      <c r="R56" s="2"/>
      <c r="S56" s="2"/>
      <c r="T56" s="2"/>
      <c r="U56" s="2"/>
      <c r="V56" s="2"/>
      <c r="W56" s="2"/>
      <c r="X56" s="2"/>
      <c r="Y56" s="2"/>
      <c r="Z56" s="2"/>
    </row>
    <row r="57" spans="1:26" ht="14.25" customHeight="1" x14ac:dyDescent="0.3">
      <c r="A57" s="3">
        <v>3</v>
      </c>
      <c r="B57" s="79" t="s">
        <v>6</v>
      </c>
      <c r="C57" s="77"/>
      <c r="D57" s="77"/>
      <c r="E57" s="77"/>
      <c r="F57" s="78"/>
      <c r="G57" s="3"/>
      <c r="H57" s="3"/>
      <c r="I57" s="2"/>
      <c r="J57" s="2"/>
      <c r="K57" s="2"/>
      <c r="L57" s="2"/>
      <c r="M57" s="2"/>
      <c r="N57" s="2"/>
      <c r="O57" s="2"/>
      <c r="P57" s="2"/>
      <c r="Q57" s="2"/>
      <c r="R57" s="2"/>
      <c r="S57" s="2"/>
      <c r="T57" s="2"/>
      <c r="U57" s="2"/>
      <c r="V57" s="2"/>
      <c r="W57" s="2"/>
      <c r="X57" s="2"/>
      <c r="Y57" s="2"/>
      <c r="Z57" s="2"/>
    </row>
    <row r="58" spans="1:26" ht="14.25" customHeight="1" x14ac:dyDescent="0.3">
      <c r="A58" s="3">
        <v>4</v>
      </c>
      <c r="B58" s="79" t="s">
        <v>26</v>
      </c>
      <c r="C58" s="77"/>
      <c r="D58" s="77"/>
      <c r="E58" s="77"/>
      <c r="F58" s="78"/>
      <c r="G58" s="3"/>
      <c r="H58" s="3"/>
      <c r="I58" s="2"/>
      <c r="J58" s="2"/>
      <c r="K58" s="2"/>
      <c r="L58" s="2"/>
      <c r="M58" s="2"/>
      <c r="N58" s="2"/>
      <c r="O58" s="2"/>
      <c r="P58" s="2"/>
      <c r="Q58" s="2"/>
      <c r="R58" s="2"/>
      <c r="S58" s="2"/>
      <c r="T58" s="2"/>
      <c r="U58" s="2"/>
      <c r="V58" s="2"/>
      <c r="W58" s="2"/>
      <c r="X58" s="2"/>
      <c r="Y58" s="2"/>
      <c r="Z58" s="2"/>
    </row>
    <row r="59" spans="1:26" ht="14.25" customHeight="1" x14ac:dyDescent="0.3">
      <c r="A59" s="3">
        <v>5</v>
      </c>
      <c r="B59" s="79" t="s">
        <v>8</v>
      </c>
      <c r="C59" s="77"/>
      <c r="D59" s="77"/>
      <c r="E59" s="77"/>
      <c r="F59" s="78"/>
      <c r="G59" s="3"/>
      <c r="H59" s="3"/>
      <c r="I59" s="2"/>
      <c r="J59" s="2"/>
      <c r="K59" s="2"/>
      <c r="L59" s="2"/>
      <c r="M59" s="2"/>
      <c r="N59" s="2"/>
      <c r="O59" s="2"/>
      <c r="P59" s="2"/>
      <c r="Q59" s="2"/>
      <c r="R59" s="2"/>
      <c r="S59" s="2"/>
      <c r="T59" s="2"/>
      <c r="U59" s="2"/>
      <c r="V59" s="2"/>
      <c r="W59" s="2"/>
      <c r="X59" s="2"/>
      <c r="Y59" s="2"/>
      <c r="Z59" s="2"/>
    </row>
    <row r="60" spans="1:26" ht="14.25" customHeight="1" x14ac:dyDescent="0.3">
      <c r="A60" s="3">
        <v>6</v>
      </c>
      <c r="B60" s="79" t="s">
        <v>9</v>
      </c>
      <c r="C60" s="77"/>
      <c r="D60" s="77"/>
      <c r="E60" s="77"/>
      <c r="F60" s="78"/>
      <c r="G60" s="3"/>
      <c r="H60" s="3"/>
      <c r="I60" s="2"/>
      <c r="J60" s="2"/>
      <c r="K60" s="2"/>
      <c r="L60" s="2"/>
      <c r="M60" s="2"/>
      <c r="N60" s="2"/>
      <c r="O60" s="2"/>
      <c r="P60" s="2"/>
      <c r="Q60" s="2"/>
      <c r="R60" s="2"/>
      <c r="S60" s="2"/>
      <c r="T60" s="2"/>
      <c r="U60" s="2"/>
      <c r="V60" s="2"/>
      <c r="W60" s="2"/>
      <c r="X60" s="2"/>
      <c r="Y60" s="2"/>
      <c r="Z60" s="2"/>
    </row>
    <row r="61" spans="1:26" ht="14.25" customHeight="1" x14ac:dyDescent="0.3">
      <c r="A61" s="3">
        <v>7</v>
      </c>
      <c r="B61" s="79" t="s">
        <v>10</v>
      </c>
      <c r="C61" s="77"/>
      <c r="D61" s="77"/>
      <c r="E61" s="77"/>
      <c r="F61" s="78"/>
      <c r="G61" s="3"/>
      <c r="H61" s="3"/>
      <c r="I61" s="2"/>
      <c r="J61" s="2"/>
      <c r="K61" s="2"/>
      <c r="L61" s="2"/>
      <c r="M61" s="2"/>
      <c r="N61" s="2"/>
      <c r="O61" s="2"/>
      <c r="P61" s="2"/>
      <c r="Q61" s="2"/>
      <c r="R61" s="2"/>
      <c r="S61" s="2"/>
      <c r="T61" s="2"/>
      <c r="U61" s="2"/>
      <c r="V61" s="2"/>
      <c r="W61" s="2"/>
      <c r="X61" s="2"/>
      <c r="Y61" s="2"/>
      <c r="Z61" s="2"/>
    </row>
    <row r="62" spans="1:26" ht="14.25" customHeight="1" x14ac:dyDescent="0.3">
      <c r="A62" s="3">
        <v>8</v>
      </c>
      <c r="B62" s="80" t="s">
        <v>11</v>
      </c>
      <c r="C62" s="77"/>
      <c r="D62" s="77"/>
      <c r="E62" s="77"/>
      <c r="F62" s="78"/>
      <c r="G62" s="3"/>
      <c r="H62" s="3"/>
      <c r="I62" s="2"/>
      <c r="J62" s="2"/>
      <c r="K62" s="2"/>
      <c r="L62" s="2"/>
      <c r="M62" s="2"/>
      <c r="N62" s="2"/>
      <c r="O62" s="2"/>
      <c r="P62" s="2"/>
      <c r="Q62" s="2"/>
      <c r="R62" s="2"/>
      <c r="S62" s="2"/>
      <c r="T62" s="2"/>
      <c r="U62" s="2"/>
      <c r="V62" s="2"/>
      <c r="W62" s="2"/>
      <c r="X62" s="2"/>
      <c r="Y62" s="2"/>
      <c r="Z62" s="2"/>
    </row>
    <row r="63" spans="1:26" ht="14.25" customHeight="1" x14ac:dyDescent="0.3">
      <c r="A63" s="3">
        <v>9</v>
      </c>
      <c r="B63" s="79" t="s">
        <v>12</v>
      </c>
      <c r="C63" s="77"/>
      <c r="D63" s="77"/>
      <c r="E63" s="77"/>
      <c r="F63" s="78"/>
      <c r="G63" s="3"/>
      <c r="H63" s="3"/>
      <c r="I63" s="2"/>
      <c r="J63" s="2"/>
      <c r="K63" s="2"/>
      <c r="L63" s="2"/>
      <c r="M63" s="2"/>
      <c r="N63" s="2"/>
      <c r="O63" s="2"/>
      <c r="P63" s="2"/>
      <c r="Q63" s="2"/>
      <c r="R63" s="2"/>
      <c r="S63" s="2"/>
      <c r="T63" s="2"/>
      <c r="U63" s="2"/>
      <c r="V63" s="2"/>
      <c r="W63" s="2"/>
      <c r="X63" s="2"/>
      <c r="Y63" s="2"/>
      <c r="Z63" s="2"/>
    </row>
    <row r="64" spans="1:26" ht="14.25" customHeight="1" x14ac:dyDescent="0.3">
      <c r="A64" s="3">
        <v>10</v>
      </c>
      <c r="B64" s="79" t="s">
        <v>13</v>
      </c>
      <c r="C64" s="77"/>
      <c r="D64" s="77"/>
      <c r="E64" s="77"/>
      <c r="F64" s="78"/>
      <c r="G64" s="3"/>
      <c r="H64" s="3"/>
      <c r="I64" s="2"/>
      <c r="J64" s="2"/>
      <c r="K64" s="2"/>
      <c r="L64" s="2"/>
      <c r="M64" s="2"/>
      <c r="N64" s="2"/>
      <c r="O64" s="2"/>
      <c r="P64" s="2"/>
      <c r="Q64" s="2"/>
      <c r="R64" s="2"/>
      <c r="S64" s="2"/>
      <c r="T64" s="2"/>
      <c r="U64" s="2"/>
      <c r="V64" s="2"/>
      <c r="W64" s="2"/>
      <c r="X64" s="2"/>
      <c r="Y64" s="2"/>
      <c r="Z64" s="2"/>
    </row>
    <row r="65" spans="1:26" ht="14.25" customHeight="1" x14ac:dyDescent="0.3">
      <c r="A65" s="3">
        <v>11</v>
      </c>
      <c r="B65" s="79" t="s">
        <v>14</v>
      </c>
      <c r="C65" s="77"/>
      <c r="D65" s="77"/>
      <c r="E65" s="77"/>
      <c r="F65" s="78"/>
      <c r="G65" s="3"/>
      <c r="H65" s="3"/>
      <c r="I65" s="2"/>
      <c r="J65" s="2"/>
      <c r="K65" s="2"/>
      <c r="L65" s="2"/>
      <c r="M65" s="2"/>
      <c r="N65" s="2"/>
      <c r="O65" s="2"/>
      <c r="P65" s="2"/>
      <c r="Q65" s="2"/>
      <c r="R65" s="2"/>
      <c r="S65" s="2"/>
      <c r="T65" s="2"/>
      <c r="U65" s="2"/>
      <c r="V65" s="2"/>
      <c r="W65" s="2"/>
      <c r="X65" s="2"/>
      <c r="Y65" s="2"/>
      <c r="Z65" s="2"/>
    </row>
    <row r="66" spans="1:26" ht="14.25" customHeight="1" x14ac:dyDescent="0.3">
      <c r="A66" s="3">
        <v>12</v>
      </c>
      <c r="B66" s="79" t="s">
        <v>15</v>
      </c>
      <c r="C66" s="77"/>
      <c r="D66" s="77"/>
      <c r="E66" s="77"/>
      <c r="F66" s="78"/>
      <c r="G66" s="3"/>
      <c r="H66" s="3"/>
      <c r="I66" s="2"/>
      <c r="J66" s="2"/>
      <c r="K66" s="2"/>
      <c r="L66" s="2"/>
      <c r="M66" s="2"/>
      <c r="N66" s="2"/>
      <c r="O66" s="2"/>
      <c r="P66" s="2"/>
      <c r="Q66" s="2"/>
      <c r="R66" s="2"/>
      <c r="S66" s="2"/>
      <c r="T66" s="2"/>
      <c r="U66" s="2"/>
      <c r="V66" s="2"/>
      <c r="W66" s="2"/>
      <c r="X66" s="2"/>
      <c r="Y66" s="2"/>
      <c r="Z66" s="2"/>
    </row>
    <row r="67" spans="1:26" ht="14.25" customHeight="1" x14ac:dyDescent="0.3">
      <c r="A67" s="3">
        <v>13</v>
      </c>
      <c r="B67" s="79" t="s">
        <v>16</v>
      </c>
      <c r="C67" s="77"/>
      <c r="D67" s="77"/>
      <c r="E67" s="77"/>
      <c r="F67" s="78"/>
      <c r="G67" s="3"/>
      <c r="H67" s="3"/>
      <c r="I67" s="2"/>
      <c r="J67" s="2"/>
      <c r="K67" s="2"/>
      <c r="L67" s="2"/>
      <c r="M67" s="2"/>
      <c r="N67" s="2"/>
      <c r="O67" s="2"/>
      <c r="P67" s="2"/>
      <c r="Q67" s="2"/>
      <c r="R67" s="2"/>
      <c r="S67" s="2"/>
      <c r="T67" s="2"/>
      <c r="U67" s="2"/>
      <c r="V67" s="2"/>
      <c r="W67" s="2"/>
      <c r="X67" s="2"/>
      <c r="Y67" s="2"/>
      <c r="Z67" s="2"/>
    </row>
    <row r="68" spans="1:26" ht="14.25" customHeight="1" x14ac:dyDescent="0.3">
      <c r="A68" s="3">
        <v>14</v>
      </c>
      <c r="B68" s="79" t="s">
        <v>17</v>
      </c>
      <c r="C68" s="77"/>
      <c r="D68" s="77"/>
      <c r="E68" s="77"/>
      <c r="F68" s="78"/>
      <c r="G68" s="3"/>
      <c r="H68" s="3"/>
      <c r="I68" s="2"/>
      <c r="J68" s="2"/>
      <c r="K68" s="2"/>
      <c r="L68" s="2"/>
      <c r="M68" s="2"/>
      <c r="N68" s="2"/>
      <c r="O68" s="2"/>
      <c r="P68" s="2"/>
      <c r="Q68" s="2"/>
      <c r="R68" s="2"/>
      <c r="S68" s="2"/>
      <c r="T68" s="2"/>
      <c r="U68" s="2"/>
      <c r="V68" s="2"/>
      <c r="W68" s="2"/>
      <c r="X68" s="2"/>
      <c r="Y68" s="2"/>
      <c r="Z68" s="2"/>
    </row>
    <row r="69" spans="1:26" ht="14.25" customHeight="1" x14ac:dyDescent="0.3">
      <c r="A69" s="3">
        <v>15</v>
      </c>
      <c r="B69" s="79" t="s">
        <v>18</v>
      </c>
      <c r="C69" s="77"/>
      <c r="D69" s="77"/>
      <c r="E69" s="77"/>
      <c r="F69" s="78"/>
      <c r="G69" s="3"/>
      <c r="H69" s="3"/>
      <c r="I69" s="2"/>
      <c r="J69" s="2"/>
      <c r="K69" s="2"/>
      <c r="L69" s="2"/>
      <c r="M69" s="2"/>
      <c r="N69" s="2"/>
      <c r="O69" s="2"/>
      <c r="P69" s="2"/>
      <c r="Q69" s="2"/>
      <c r="R69" s="2"/>
      <c r="S69" s="2"/>
      <c r="T69" s="2"/>
      <c r="U69" s="2"/>
      <c r="V69" s="2"/>
      <c r="W69" s="2"/>
      <c r="X69" s="2"/>
      <c r="Y69" s="2"/>
      <c r="Z69" s="2"/>
    </row>
    <row r="70" spans="1:26" ht="14.25" customHeight="1" x14ac:dyDescent="0.3">
      <c r="A70" s="3">
        <v>16</v>
      </c>
      <c r="B70" s="79" t="s">
        <v>19</v>
      </c>
      <c r="C70" s="77"/>
      <c r="D70" s="77"/>
      <c r="E70" s="77"/>
      <c r="F70" s="78"/>
      <c r="G70" s="3"/>
      <c r="H70" s="3"/>
      <c r="I70" s="2"/>
      <c r="J70" s="2"/>
      <c r="K70" s="2"/>
      <c r="L70" s="2"/>
      <c r="M70" s="2"/>
      <c r="N70" s="2"/>
      <c r="O70" s="2"/>
      <c r="P70" s="2"/>
      <c r="Q70" s="2"/>
      <c r="R70" s="2"/>
      <c r="S70" s="2"/>
      <c r="T70" s="2"/>
      <c r="U70" s="2"/>
      <c r="V70" s="2"/>
      <c r="W70" s="2"/>
      <c r="X70" s="2"/>
      <c r="Y70" s="2"/>
      <c r="Z70" s="2"/>
    </row>
    <row r="71" spans="1:26" ht="14.25" customHeight="1" x14ac:dyDescent="0.3">
      <c r="A71" s="3">
        <v>17</v>
      </c>
      <c r="B71" s="79" t="s">
        <v>20</v>
      </c>
      <c r="C71" s="77"/>
      <c r="D71" s="77"/>
      <c r="E71" s="77"/>
      <c r="F71" s="78"/>
      <c r="G71" s="3"/>
      <c r="H71" s="3"/>
      <c r="I71" s="2"/>
      <c r="J71" s="2"/>
      <c r="K71" s="2"/>
      <c r="L71" s="2"/>
      <c r="M71" s="2"/>
      <c r="N71" s="2"/>
      <c r="O71" s="2"/>
      <c r="P71" s="2"/>
      <c r="Q71" s="2"/>
      <c r="R71" s="2"/>
      <c r="S71" s="2"/>
      <c r="T71" s="2"/>
      <c r="U71" s="2"/>
      <c r="V71" s="2"/>
      <c r="W71" s="2"/>
      <c r="X71" s="2"/>
      <c r="Y71" s="2"/>
      <c r="Z71" s="2"/>
    </row>
    <row r="72" spans="1:26" ht="14.25" customHeight="1" x14ac:dyDescent="0.3">
      <c r="A72" s="3">
        <v>18</v>
      </c>
      <c r="B72" s="79" t="s">
        <v>21</v>
      </c>
      <c r="C72" s="77"/>
      <c r="D72" s="77"/>
      <c r="E72" s="77"/>
      <c r="F72" s="78"/>
      <c r="G72" s="3"/>
      <c r="H72" s="3"/>
      <c r="I72" s="2"/>
      <c r="J72" s="2"/>
      <c r="K72" s="2"/>
      <c r="L72" s="2"/>
      <c r="M72" s="2"/>
      <c r="N72" s="2"/>
      <c r="O72" s="2"/>
      <c r="P72" s="2"/>
      <c r="Q72" s="2"/>
      <c r="R72" s="2"/>
      <c r="S72" s="2"/>
      <c r="T72" s="2"/>
      <c r="U72" s="2"/>
      <c r="V72" s="2"/>
      <c r="W72" s="2"/>
      <c r="X72" s="2"/>
      <c r="Y72" s="2"/>
      <c r="Z72" s="2"/>
    </row>
    <row r="73" spans="1:26" ht="14.25" customHeight="1" x14ac:dyDescent="0.3">
      <c r="A73" s="3">
        <v>19</v>
      </c>
      <c r="B73" s="79" t="s">
        <v>22</v>
      </c>
      <c r="C73" s="77"/>
      <c r="D73" s="77"/>
      <c r="E73" s="77"/>
      <c r="F73" s="78"/>
      <c r="G73" s="3"/>
      <c r="H73" s="3"/>
      <c r="I73" s="2"/>
      <c r="J73" s="2"/>
      <c r="K73" s="2"/>
      <c r="L73" s="2"/>
      <c r="M73" s="2"/>
      <c r="N73" s="2"/>
      <c r="O73" s="2"/>
      <c r="P73" s="2"/>
      <c r="Q73" s="2"/>
      <c r="R73" s="2"/>
      <c r="S73" s="2"/>
      <c r="T73" s="2"/>
      <c r="U73" s="2"/>
      <c r="V73" s="2"/>
      <c r="W73" s="2"/>
      <c r="X73" s="2"/>
      <c r="Y73" s="2"/>
      <c r="Z73" s="2"/>
    </row>
    <row r="74" spans="1:26" ht="14.25" customHeight="1" x14ac:dyDescent="0.3">
      <c r="A74" s="81" t="s">
        <v>23</v>
      </c>
      <c r="B74" s="82"/>
      <c r="C74" s="82"/>
      <c r="D74" s="82"/>
      <c r="E74" s="82"/>
      <c r="F74" s="83"/>
      <c r="G74" s="2">
        <f>+SUMIF($G$55:$G$73,"X",$R$2:$R$20)</f>
        <v>0</v>
      </c>
      <c r="H74" s="2">
        <f>+SUMIF(H55:H73,"X",$S$2:$S$20)</f>
        <v>0</v>
      </c>
      <c r="I74" s="2"/>
      <c r="J74" s="2"/>
      <c r="K74" s="2"/>
      <c r="L74" s="2"/>
      <c r="M74" s="2"/>
      <c r="N74" s="2"/>
      <c r="O74" s="2"/>
      <c r="P74" s="2"/>
      <c r="Q74" s="2"/>
      <c r="R74" s="2"/>
      <c r="S74" s="2"/>
      <c r="T74" s="2"/>
      <c r="U74" s="2"/>
      <c r="V74" s="2"/>
      <c r="W74" s="2"/>
      <c r="X74" s="2"/>
      <c r="Y74" s="2"/>
      <c r="Z74" s="2"/>
    </row>
    <row r="75" spans="1:26" ht="14.25" customHeight="1" x14ac:dyDescent="0.3">
      <c r="A75" s="81" t="s">
        <v>24</v>
      </c>
      <c r="B75" s="82"/>
      <c r="C75" s="82"/>
      <c r="D75" s="82"/>
      <c r="E75" s="82"/>
      <c r="F75" s="83"/>
      <c r="G75" s="2"/>
      <c r="H75" s="2"/>
      <c r="I75" s="2"/>
      <c r="J75" s="2"/>
      <c r="K75" s="2"/>
      <c r="L75" s="2"/>
      <c r="M75" s="2"/>
      <c r="N75" s="2"/>
      <c r="O75" s="2"/>
      <c r="P75" s="2"/>
      <c r="Q75" s="2"/>
      <c r="R75" s="2"/>
      <c r="S75" s="2"/>
      <c r="T75" s="2"/>
      <c r="U75" s="2"/>
      <c r="V75" s="2"/>
      <c r="W75" s="2"/>
      <c r="X75" s="2"/>
      <c r="Y75" s="2"/>
      <c r="Z75" s="2"/>
    </row>
    <row r="76" spans="1:26" ht="14.25" customHeight="1" x14ac:dyDescent="0.3">
      <c r="A76" s="81" t="s">
        <v>25</v>
      </c>
      <c r="B76" s="82"/>
      <c r="C76" s="82"/>
      <c r="D76" s="82"/>
      <c r="E76" s="82"/>
      <c r="F76" s="83"/>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2" t="s">
        <v>27</v>
      </c>
    </row>
    <row r="2" spans="1:12" ht="14.25" customHeight="1" x14ac:dyDescent="0.3">
      <c r="A2" s="2" t="s">
        <v>28</v>
      </c>
      <c r="B2" s="2" t="s">
        <v>29</v>
      </c>
      <c r="D2" s="2" t="s">
        <v>30</v>
      </c>
      <c r="I2" s="4" t="s">
        <v>31</v>
      </c>
      <c r="J2" s="2" t="s">
        <v>32</v>
      </c>
      <c r="K2" s="2" t="s">
        <v>33</v>
      </c>
    </row>
    <row r="3" spans="1:12" ht="14.25" customHeight="1" x14ac:dyDescent="0.3">
      <c r="A3" s="2" t="s">
        <v>34</v>
      </c>
      <c r="B3" s="2" t="s">
        <v>35</v>
      </c>
      <c r="D3" s="2" t="s">
        <v>36</v>
      </c>
      <c r="E3" s="2" t="s">
        <v>37</v>
      </c>
      <c r="I3" s="5" t="s">
        <v>38</v>
      </c>
      <c r="J3" s="2" t="s">
        <v>39</v>
      </c>
      <c r="K3" s="2" t="s">
        <v>40</v>
      </c>
    </row>
    <row r="4" spans="1:12" ht="14.25" customHeight="1" x14ac:dyDescent="0.3">
      <c r="A4" s="2" t="s">
        <v>41</v>
      </c>
      <c r="B4" s="2" t="s">
        <v>42</v>
      </c>
      <c r="D4" s="2" t="s">
        <v>43</v>
      </c>
      <c r="E4" s="2" t="s">
        <v>37</v>
      </c>
      <c r="I4" s="6" t="s">
        <v>44</v>
      </c>
      <c r="J4" s="2" t="s">
        <v>45</v>
      </c>
      <c r="K4" s="2" t="s">
        <v>46</v>
      </c>
    </row>
    <row r="5" spans="1:12" ht="14.25" customHeight="1" x14ac:dyDescent="0.3">
      <c r="A5" s="2" t="s">
        <v>47</v>
      </c>
      <c r="B5" s="2" t="s">
        <v>48</v>
      </c>
      <c r="D5" s="2" t="s">
        <v>49</v>
      </c>
      <c r="E5" s="2" t="s">
        <v>48</v>
      </c>
      <c r="I5" s="5" t="s">
        <v>50</v>
      </c>
      <c r="J5" s="2" t="s">
        <v>51</v>
      </c>
      <c r="K5" s="2" t="s">
        <v>52</v>
      </c>
      <c r="L5" s="2" t="s">
        <v>53</v>
      </c>
    </row>
    <row r="6" spans="1:12" ht="14.25" customHeight="1" x14ac:dyDescent="0.3">
      <c r="A6" s="2" t="s">
        <v>54</v>
      </c>
      <c r="B6" s="2" t="s">
        <v>55</v>
      </c>
      <c r="D6" s="2" t="s">
        <v>56</v>
      </c>
      <c r="E6" s="2" t="s">
        <v>57</v>
      </c>
      <c r="I6" s="5" t="s">
        <v>58</v>
      </c>
      <c r="J6" s="2" t="s">
        <v>59</v>
      </c>
      <c r="K6" s="2" t="s">
        <v>60</v>
      </c>
    </row>
    <row r="7" spans="1:12" ht="14.25" customHeight="1" x14ac:dyDescent="0.3">
      <c r="A7" s="2" t="s">
        <v>61</v>
      </c>
      <c r="B7" s="2" t="s">
        <v>62</v>
      </c>
      <c r="D7" s="2" t="s">
        <v>63</v>
      </c>
      <c r="E7" s="2" t="s">
        <v>64</v>
      </c>
      <c r="I7" s="5" t="s">
        <v>65</v>
      </c>
      <c r="J7" s="7" t="s">
        <v>66</v>
      </c>
      <c r="K7" s="7" t="s">
        <v>67</v>
      </c>
    </row>
    <row r="8" spans="1:12" ht="14.25" customHeight="1" x14ac:dyDescent="0.3">
      <c r="D8" s="2" t="s">
        <v>68</v>
      </c>
      <c r="E8" s="2" t="s">
        <v>37</v>
      </c>
      <c r="I8" s="8" t="s">
        <v>69</v>
      </c>
      <c r="J8" s="2" t="s">
        <v>70</v>
      </c>
      <c r="K8" s="2" t="s">
        <v>71</v>
      </c>
      <c r="L8" s="2" t="s">
        <v>72</v>
      </c>
    </row>
    <row r="9" spans="1:12" ht="14.25" customHeight="1" x14ac:dyDescent="0.3">
      <c r="A9" s="2" t="s">
        <v>73</v>
      </c>
      <c r="D9" s="2" t="s">
        <v>74</v>
      </c>
      <c r="E9" s="2" t="s">
        <v>48</v>
      </c>
    </row>
    <row r="10" spans="1:12" ht="14.25" customHeight="1" x14ac:dyDescent="0.3">
      <c r="D10" s="2" t="s">
        <v>75</v>
      </c>
      <c r="E10" s="2" t="s">
        <v>48</v>
      </c>
    </row>
    <row r="11" spans="1:12" ht="14.25" customHeight="1" x14ac:dyDescent="0.3">
      <c r="A11" s="2" t="s">
        <v>76</v>
      </c>
      <c r="D11" s="2" t="s">
        <v>77</v>
      </c>
      <c r="E11" s="2" t="s">
        <v>57</v>
      </c>
    </row>
    <row r="12" spans="1:12" ht="14.25" customHeight="1" x14ac:dyDescent="0.3">
      <c r="A12" s="2" t="s">
        <v>78</v>
      </c>
      <c r="D12" s="2" t="s">
        <v>79</v>
      </c>
      <c r="E12" s="2" t="s">
        <v>64</v>
      </c>
    </row>
    <row r="13" spans="1:12" ht="14.25" customHeight="1" x14ac:dyDescent="0.3">
      <c r="D13" s="2" t="s">
        <v>80</v>
      </c>
      <c r="E13" s="2" t="s">
        <v>48</v>
      </c>
      <c r="I13" s="2" t="s">
        <v>81</v>
      </c>
    </row>
    <row r="14" spans="1:12" ht="14.25" customHeight="1" x14ac:dyDescent="0.3">
      <c r="D14" s="2" t="s">
        <v>82</v>
      </c>
      <c r="E14" s="2" t="s">
        <v>48</v>
      </c>
      <c r="I14" s="2" t="s">
        <v>83</v>
      </c>
    </row>
    <row r="15" spans="1:12" ht="14.25" customHeight="1" x14ac:dyDescent="0.3">
      <c r="D15" s="2" t="s">
        <v>84</v>
      </c>
      <c r="E15" s="2" t="s">
        <v>48</v>
      </c>
      <c r="I15" s="2" t="s">
        <v>85</v>
      </c>
    </row>
    <row r="16" spans="1:12" ht="14.25" customHeight="1" x14ac:dyDescent="0.3">
      <c r="A16" s="2" t="s">
        <v>86</v>
      </c>
      <c r="D16" s="2" t="s">
        <v>87</v>
      </c>
      <c r="E16" s="2" t="s">
        <v>57</v>
      </c>
      <c r="I16" s="2" t="s">
        <v>88</v>
      </c>
    </row>
    <row r="17" spans="1:5" ht="14.25" customHeight="1" x14ac:dyDescent="0.3">
      <c r="A17" s="2" t="s">
        <v>89</v>
      </c>
      <c r="D17" s="2" t="s">
        <v>90</v>
      </c>
      <c r="E17" s="2" t="s">
        <v>64</v>
      </c>
    </row>
    <row r="18" spans="1:5" ht="14.25" customHeight="1" x14ac:dyDescent="0.3">
      <c r="A18" s="2" t="s">
        <v>91</v>
      </c>
      <c r="D18" s="2" t="s">
        <v>92</v>
      </c>
      <c r="E18" s="2" t="s">
        <v>48</v>
      </c>
    </row>
    <row r="19" spans="1:5" ht="14.25" customHeight="1" x14ac:dyDescent="0.3">
      <c r="D19" s="2" t="s">
        <v>93</v>
      </c>
      <c r="E19" s="2" t="s">
        <v>48</v>
      </c>
    </row>
    <row r="20" spans="1:5" ht="14.25" customHeight="1" x14ac:dyDescent="0.3">
      <c r="D20" s="2" t="s">
        <v>94</v>
      </c>
      <c r="E20" s="2" t="s">
        <v>57</v>
      </c>
    </row>
    <row r="21" spans="1:5" ht="14.25" customHeight="1" x14ac:dyDescent="0.3">
      <c r="D21" s="2" t="s">
        <v>95</v>
      </c>
      <c r="E21" s="2" t="s">
        <v>57</v>
      </c>
    </row>
    <row r="22" spans="1:5" ht="14.25" customHeight="1" x14ac:dyDescent="0.3">
      <c r="D22" s="2" t="s">
        <v>96</v>
      </c>
      <c r="E22" s="2" t="s">
        <v>64</v>
      </c>
    </row>
    <row r="23" spans="1:5" ht="14.25" customHeight="1" x14ac:dyDescent="0.3">
      <c r="D23" s="2" t="s">
        <v>97</v>
      </c>
      <c r="E23" s="2" t="s">
        <v>57</v>
      </c>
    </row>
    <row r="24" spans="1:5" ht="14.25" customHeight="1" x14ac:dyDescent="0.3">
      <c r="D24" s="2" t="s">
        <v>98</v>
      </c>
      <c r="E24" s="2" t="s">
        <v>57</v>
      </c>
    </row>
    <row r="25" spans="1:5" ht="14.25" customHeight="1" x14ac:dyDescent="0.3">
      <c r="D25" s="2" t="s">
        <v>99</v>
      </c>
      <c r="E25" s="2" t="s">
        <v>57</v>
      </c>
    </row>
    <row r="26" spans="1:5" ht="14.25" customHeight="1" x14ac:dyDescent="0.3">
      <c r="D26" s="2" t="s">
        <v>100</v>
      </c>
      <c r="E26" s="2" t="s">
        <v>57</v>
      </c>
    </row>
    <row r="27" spans="1:5" ht="14.25" customHeight="1" x14ac:dyDescent="0.3">
      <c r="D27" s="2" t="s">
        <v>101</v>
      </c>
      <c r="E27" s="2" t="s">
        <v>64</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85" t="s">
        <v>102</v>
      </c>
      <c r="B1" s="86"/>
      <c r="C1" s="87"/>
      <c r="D1" s="2"/>
      <c r="E1" s="2"/>
      <c r="F1" s="2"/>
      <c r="G1" s="2"/>
      <c r="H1" s="2"/>
      <c r="I1" s="2"/>
      <c r="J1" s="2"/>
      <c r="K1" s="2"/>
      <c r="L1" s="2"/>
      <c r="M1" s="2"/>
      <c r="N1" s="2"/>
      <c r="O1" s="2"/>
      <c r="P1" s="2"/>
      <c r="Q1" s="2"/>
      <c r="R1" s="2"/>
      <c r="S1" s="2"/>
      <c r="T1" s="2"/>
      <c r="U1" s="2"/>
      <c r="V1" s="2"/>
      <c r="W1" s="2"/>
      <c r="X1" s="2"/>
      <c r="Y1" s="2"/>
      <c r="Z1" s="2"/>
    </row>
    <row r="2" spans="1:26" ht="24" customHeight="1" x14ac:dyDescent="0.3">
      <c r="A2" s="9" t="s">
        <v>103</v>
      </c>
      <c r="B2" s="88" t="s">
        <v>104</v>
      </c>
      <c r="C2" s="89"/>
      <c r="D2" s="2"/>
      <c r="E2" s="2"/>
      <c r="F2" s="2"/>
      <c r="G2" s="2"/>
      <c r="H2" s="2"/>
      <c r="I2" s="2"/>
      <c r="J2" s="2"/>
      <c r="K2" s="2"/>
      <c r="L2" s="2"/>
      <c r="M2" s="2"/>
      <c r="N2" s="2"/>
      <c r="O2" s="2"/>
      <c r="P2" s="2"/>
      <c r="Q2" s="2"/>
      <c r="R2" s="2"/>
      <c r="S2" s="2"/>
      <c r="T2" s="2"/>
      <c r="U2" s="2"/>
      <c r="V2" s="2"/>
      <c r="W2" s="2"/>
      <c r="X2" s="2"/>
      <c r="Y2" s="2"/>
      <c r="Z2" s="2"/>
    </row>
    <row r="3" spans="1:26" ht="24" customHeight="1" x14ac:dyDescent="0.3">
      <c r="A3" s="9" t="s">
        <v>105</v>
      </c>
      <c r="B3" s="88" t="s">
        <v>106</v>
      </c>
      <c r="C3" s="89"/>
      <c r="D3" s="2"/>
      <c r="E3" s="2"/>
      <c r="F3" s="2"/>
      <c r="G3" s="2"/>
      <c r="H3" s="2"/>
      <c r="I3" s="2"/>
      <c r="J3" s="2"/>
      <c r="K3" s="2"/>
      <c r="L3" s="2"/>
      <c r="M3" s="2"/>
      <c r="N3" s="2"/>
      <c r="O3" s="2"/>
      <c r="P3" s="2"/>
      <c r="Q3" s="2"/>
      <c r="R3" s="2"/>
      <c r="S3" s="2"/>
      <c r="T3" s="2"/>
      <c r="U3" s="2"/>
      <c r="V3" s="2"/>
      <c r="W3" s="2"/>
      <c r="X3" s="2"/>
      <c r="Y3" s="2"/>
      <c r="Z3" s="2"/>
    </row>
    <row r="4" spans="1:26" ht="24" customHeight="1" x14ac:dyDescent="0.3">
      <c r="A4" s="9" t="s">
        <v>107</v>
      </c>
      <c r="B4" s="88" t="s">
        <v>108</v>
      </c>
      <c r="C4" s="89"/>
      <c r="D4" s="2"/>
      <c r="E4" s="2"/>
      <c r="F4" s="2"/>
      <c r="G4" s="2"/>
      <c r="H4" s="2"/>
      <c r="I4" s="2"/>
      <c r="J4" s="2"/>
      <c r="K4" s="2"/>
      <c r="L4" s="2"/>
      <c r="M4" s="2"/>
      <c r="N4" s="2"/>
      <c r="O4" s="2"/>
      <c r="P4" s="2"/>
      <c r="Q4" s="2"/>
      <c r="R4" s="2"/>
      <c r="S4" s="2"/>
      <c r="T4" s="2"/>
      <c r="U4" s="2"/>
      <c r="V4" s="2"/>
      <c r="W4" s="2"/>
      <c r="X4" s="2"/>
      <c r="Y4" s="2"/>
      <c r="Z4" s="2"/>
    </row>
    <row r="5" spans="1:26" ht="24" customHeight="1" x14ac:dyDescent="0.3">
      <c r="A5" s="10" t="s">
        <v>109</v>
      </c>
      <c r="B5" s="90" t="s">
        <v>110</v>
      </c>
      <c r="C5" s="91"/>
      <c r="D5" s="2"/>
      <c r="E5" s="2"/>
      <c r="F5" s="2"/>
      <c r="G5" s="2"/>
      <c r="H5" s="2"/>
      <c r="I5" s="2"/>
      <c r="J5" s="2"/>
      <c r="K5" s="2"/>
      <c r="L5" s="2"/>
      <c r="M5" s="2"/>
      <c r="N5" s="2"/>
      <c r="O5" s="2"/>
      <c r="P5" s="2"/>
      <c r="Q5" s="2"/>
      <c r="R5" s="2"/>
      <c r="S5" s="2"/>
      <c r="T5" s="2"/>
      <c r="U5" s="2"/>
      <c r="V5" s="2"/>
      <c r="W5" s="2"/>
      <c r="X5" s="2"/>
      <c r="Y5" s="2"/>
      <c r="Z5" s="2"/>
    </row>
    <row r="6" spans="1:26" ht="24" customHeight="1" x14ac:dyDescent="0.3">
      <c r="A6" s="10" t="s">
        <v>111</v>
      </c>
      <c r="B6" s="92"/>
      <c r="C6" s="93"/>
      <c r="D6" s="2"/>
      <c r="E6" s="2"/>
      <c r="F6" s="2"/>
      <c r="G6" s="2"/>
      <c r="H6" s="2"/>
      <c r="I6" s="2"/>
      <c r="J6" s="2"/>
      <c r="K6" s="2"/>
      <c r="L6" s="2"/>
      <c r="M6" s="2"/>
      <c r="N6" s="2"/>
      <c r="O6" s="2"/>
      <c r="P6" s="2"/>
      <c r="Q6" s="2"/>
      <c r="R6" s="2"/>
      <c r="S6" s="2"/>
      <c r="T6" s="2"/>
      <c r="U6" s="2"/>
      <c r="V6" s="2"/>
      <c r="W6" s="2"/>
      <c r="X6" s="2"/>
      <c r="Y6" s="2"/>
      <c r="Z6" s="2"/>
    </row>
    <row r="7" spans="1:26" ht="24" customHeight="1" x14ac:dyDescent="0.3">
      <c r="A7" s="10" t="s">
        <v>112</v>
      </c>
      <c r="B7" s="92"/>
      <c r="C7" s="93"/>
      <c r="D7" s="2"/>
      <c r="E7" s="2"/>
      <c r="F7" s="2"/>
      <c r="G7" s="2"/>
      <c r="H7" s="2"/>
      <c r="I7" s="2"/>
      <c r="J7" s="2"/>
      <c r="K7" s="2"/>
      <c r="L7" s="2"/>
      <c r="M7" s="2"/>
      <c r="N7" s="2"/>
      <c r="O7" s="2"/>
      <c r="P7" s="2"/>
      <c r="Q7" s="2"/>
      <c r="R7" s="2"/>
      <c r="S7" s="2"/>
      <c r="T7" s="2"/>
      <c r="U7" s="2"/>
      <c r="V7" s="2"/>
      <c r="W7" s="2"/>
      <c r="X7" s="2"/>
      <c r="Y7" s="2"/>
      <c r="Z7" s="2"/>
    </row>
    <row r="8" spans="1:26" ht="24" customHeight="1" x14ac:dyDescent="0.3">
      <c r="A8" s="10" t="s">
        <v>113</v>
      </c>
      <c r="B8" s="94"/>
      <c r="C8" s="95"/>
      <c r="D8" s="2"/>
      <c r="E8" s="2"/>
      <c r="F8" s="2"/>
      <c r="G8" s="2"/>
      <c r="H8" s="2"/>
      <c r="I8" s="2"/>
      <c r="J8" s="2"/>
      <c r="K8" s="2"/>
      <c r="L8" s="2"/>
      <c r="M8" s="2"/>
      <c r="N8" s="2"/>
      <c r="O8" s="2"/>
      <c r="P8" s="2"/>
      <c r="Q8" s="2"/>
      <c r="R8" s="2"/>
      <c r="S8" s="2"/>
      <c r="T8" s="2"/>
      <c r="U8" s="2"/>
      <c r="V8" s="2"/>
      <c r="W8" s="2"/>
      <c r="X8" s="2"/>
      <c r="Y8" s="2"/>
      <c r="Z8" s="2"/>
    </row>
    <row r="9" spans="1:26" ht="24" customHeight="1" x14ac:dyDescent="0.3">
      <c r="A9" s="10" t="s">
        <v>114</v>
      </c>
      <c r="B9" s="88" t="s">
        <v>115</v>
      </c>
      <c r="C9" s="89"/>
      <c r="D9" s="2"/>
      <c r="E9" s="2"/>
      <c r="F9" s="2"/>
      <c r="G9" s="2"/>
      <c r="H9" s="2"/>
      <c r="I9" s="2"/>
      <c r="J9" s="2"/>
      <c r="K9" s="2"/>
      <c r="L9" s="2"/>
      <c r="M9" s="2"/>
      <c r="N9" s="2"/>
      <c r="O9" s="2"/>
      <c r="P9" s="2"/>
      <c r="Q9" s="2"/>
      <c r="R9" s="2"/>
      <c r="S9" s="2"/>
      <c r="T9" s="2"/>
      <c r="U9" s="2"/>
      <c r="V9" s="2"/>
      <c r="W9" s="2"/>
      <c r="X9" s="2"/>
      <c r="Y9" s="2"/>
      <c r="Z9" s="2"/>
    </row>
    <row r="10" spans="1:26" ht="24" customHeight="1" x14ac:dyDescent="0.3">
      <c r="A10" s="10" t="s">
        <v>116</v>
      </c>
      <c r="B10" s="88" t="s">
        <v>117</v>
      </c>
      <c r="C10" s="89"/>
      <c r="D10" s="2"/>
      <c r="E10" s="2"/>
      <c r="F10" s="2"/>
      <c r="G10" s="2"/>
      <c r="H10" s="2"/>
      <c r="I10" s="2"/>
      <c r="J10" s="2"/>
      <c r="K10" s="2"/>
      <c r="L10" s="2"/>
      <c r="M10" s="2"/>
      <c r="N10" s="2"/>
      <c r="O10" s="2"/>
      <c r="P10" s="2"/>
      <c r="Q10" s="2"/>
      <c r="R10" s="2"/>
      <c r="S10" s="2"/>
      <c r="T10" s="2"/>
      <c r="U10" s="2"/>
      <c r="V10" s="2"/>
      <c r="W10" s="2"/>
      <c r="X10" s="2"/>
      <c r="Y10" s="2"/>
      <c r="Z10" s="2"/>
    </row>
    <row r="11" spans="1:26" ht="29.25" customHeight="1" x14ac:dyDescent="0.3">
      <c r="A11" s="9" t="s">
        <v>118</v>
      </c>
      <c r="B11" s="96" t="s">
        <v>119</v>
      </c>
      <c r="C11" s="89"/>
      <c r="D11" s="7"/>
      <c r="E11" s="7"/>
      <c r="F11" s="7"/>
      <c r="G11" s="7"/>
      <c r="H11" s="7"/>
      <c r="I11" s="7"/>
      <c r="J11" s="7"/>
      <c r="K11" s="7"/>
      <c r="L11" s="7"/>
      <c r="M11" s="7"/>
      <c r="N11" s="7"/>
      <c r="O11" s="7"/>
      <c r="P11" s="7"/>
      <c r="Q11" s="7"/>
      <c r="R11" s="7"/>
      <c r="S11" s="7"/>
      <c r="T11" s="7"/>
      <c r="U11" s="7"/>
      <c r="V11" s="7"/>
      <c r="W11" s="7"/>
      <c r="X11" s="7"/>
      <c r="Y11" s="7"/>
      <c r="Z11" s="7"/>
    </row>
    <row r="12" spans="1:26" ht="93" customHeight="1" x14ac:dyDescent="0.3">
      <c r="A12" s="9" t="s">
        <v>120</v>
      </c>
      <c r="B12" s="96" t="s">
        <v>121</v>
      </c>
      <c r="C12" s="89"/>
      <c r="D12" s="2"/>
      <c r="E12" s="2"/>
      <c r="F12" s="2"/>
      <c r="G12" s="2"/>
      <c r="H12" s="2"/>
      <c r="I12" s="2"/>
      <c r="J12" s="2"/>
      <c r="K12" s="2"/>
      <c r="L12" s="2"/>
      <c r="M12" s="2"/>
      <c r="N12" s="2"/>
      <c r="O12" s="2"/>
      <c r="P12" s="2"/>
      <c r="Q12" s="2"/>
      <c r="R12" s="2"/>
      <c r="S12" s="2"/>
      <c r="T12" s="2"/>
      <c r="U12" s="2"/>
      <c r="V12" s="2"/>
      <c r="W12" s="2"/>
      <c r="X12" s="2"/>
      <c r="Y12" s="2"/>
      <c r="Z12" s="2"/>
    </row>
    <row r="13" spans="1:26" ht="36.75" customHeight="1" x14ac:dyDescent="0.3">
      <c r="A13" s="10" t="s">
        <v>122</v>
      </c>
      <c r="B13" s="96" t="s">
        <v>123</v>
      </c>
      <c r="C13" s="89"/>
      <c r="D13" s="2"/>
      <c r="E13" s="2"/>
      <c r="F13" s="2"/>
      <c r="G13" s="2"/>
      <c r="H13" s="2"/>
      <c r="I13" s="2"/>
      <c r="J13" s="2"/>
      <c r="K13" s="2"/>
      <c r="L13" s="2"/>
      <c r="M13" s="2"/>
      <c r="N13" s="2"/>
      <c r="O13" s="2"/>
      <c r="P13" s="2"/>
      <c r="Q13" s="2"/>
      <c r="R13" s="2"/>
      <c r="S13" s="2"/>
      <c r="T13" s="2"/>
      <c r="U13" s="2"/>
      <c r="V13" s="2"/>
      <c r="W13" s="2"/>
      <c r="X13" s="2"/>
      <c r="Y13" s="2"/>
      <c r="Z13" s="2"/>
    </row>
    <row r="14" spans="1:26" ht="270" customHeight="1" x14ac:dyDescent="0.3">
      <c r="A14" s="10" t="s">
        <v>28</v>
      </c>
      <c r="B14" s="96" t="s">
        <v>124</v>
      </c>
      <c r="C14" s="89"/>
      <c r="D14" s="2"/>
      <c r="E14" s="2"/>
      <c r="F14" s="2"/>
      <c r="G14" s="2"/>
      <c r="H14" s="2"/>
      <c r="I14" s="2"/>
      <c r="J14" s="2"/>
      <c r="K14" s="2"/>
      <c r="L14" s="2"/>
      <c r="M14" s="2"/>
      <c r="N14" s="2"/>
      <c r="O14" s="2"/>
      <c r="P14" s="2"/>
      <c r="Q14" s="2"/>
      <c r="R14" s="2"/>
      <c r="S14" s="2"/>
      <c r="T14" s="2"/>
      <c r="U14" s="2"/>
      <c r="V14" s="2"/>
      <c r="W14" s="2"/>
      <c r="X14" s="2"/>
      <c r="Y14" s="2"/>
      <c r="Z14" s="2"/>
    </row>
    <row r="15" spans="1:26" ht="314.25" customHeight="1" x14ac:dyDescent="0.3">
      <c r="A15" s="10" t="s">
        <v>29</v>
      </c>
      <c r="B15" s="96" t="s">
        <v>125</v>
      </c>
      <c r="C15" s="89"/>
      <c r="D15" s="2"/>
      <c r="E15" s="2"/>
      <c r="F15" s="2"/>
      <c r="G15" s="2"/>
      <c r="H15" s="2"/>
      <c r="I15" s="2"/>
      <c r="J15" s="2"/>
      <c r="K15" s="2"/>
      <c r="L15" s="2"/>
      <c r="M15" s="2"/>
      <c r="N15" s="2"/>
      <c r="O15" s="2"/>
      <c r="P15" s="2"/>
      <c r="Q15" s="2"/>
      <c r="R15" s="2"/>
      <c r="S15" s="2"/>
      <c r="T15" s="2"/>
      <c r="U15" s="2"/>
      <c r="V15" s="2"/>
      <c r="W15" s="2"/>
      <c r="X15" s="2"/>
      <c r="Y15" s="2"/>
      <c r="Z15" s="2"/>
    </row>
    <row r="16" spans="1:26" ht="78.75" customHeight="1" x14ac:dyDescent="0.3">
      <c r="A16" s="10" t="s">
        <v>126</v>
      </c>
      <c r="B16" s="96" t="s">
        <v>127</v>
      </c>
      <c r="C16" s="89"/>
      <c r="D16" s="2"/>
      <c r="E16" s="2"/>
      <c r="F16" s="2"/>
      <c r="G16" s="2"/>
      <c r="H16" s="2"/>
      <c r="I16" s="2"/>
      <c r="J16" s="2"/>
      <c r="K16" s="2"/>
      <c r="L16" s="2"/>
      <c r="M16" s="2"/>
      <c r="N16" s="2"/>
      <c r="O16" s="2"/>
      <c r="P16" s="2"/>
      <c r="Q16" s="2"/>
      <c r="R16" s="2"/>
      <c r="S16" s="2"/>
      <c r="T16" s="2"/>
      <c r="U16" s="2"/>
      <c r="V16" s="2"/>
      <c r="W16" s="2"/>
      <c r="X16" s="2"/>
      <c r="Y16" s="2"/>
      <c r="Z16" s="2"/>
    </row>
    <row r="17" spans="1:26" ht="123.75" customHeight="1" x14ac:dyDescent="0.3">
      <c r="A17" s="10" t="s">
        <v>128</v>
      </c>
      <c r="B17" s="96" t="s">
        <v>129</v>
      </c>
      <c r="C17" s="89"/>
      <c r="D17" s="2"/>
      <c r="E17" s="2"/>
      <c r="F17" s="2"/>
      <c r="G17" s="2"/>
      <c r="H17" s="2"/>
      <c r="I17" s="2"/>
      <c r="J17" s="2"/>
      <c r="K17" s="2"/>
      <c r="L17" s="2"/>
      <c r="M17" s="2"/>
      <c r="N17" s="2"/>
      <c r="O17" s="2"/>
      <c r="P17" s="2"/>
      <c r="Q17" s="2"/>
      <c r="R17" s="2"/>
      <c r="S17" s="2"/>
      <c r="T17" s="2"/>
      <c r="U17" s="2"/>
      <c r="V17" s="2"/>
      <c r="W17" s="2"/>
      <c r="X17" s="2"/>
      <c r="Y17" s="2"/>
      <c r="Z17" s="2"/>
    </row>
    <row r="18" spans="1:26" ht="36.75" customHeight="1" x14ac:dyDescent="0.3">
      <c r="A18" s="10" t="s">
        <v>130</v>
      </c>
      <c r="B18" s="96" t="s">
        <v>131</v>
      </c>
      <c r="C18" s="89"/>
      <c r="D18" s="2"/>
      <c r="E18" s="2"/>
      <c r="F18" s="2"/>
      <c r="G18" s="2"/>
      <c r="H18" s="2"/>
      <c r="I18" s="2"/>
      <c r="J18" s="2"/>
      <c r="K18" s="2"/>
      <c r="L18" s="2"/>
      <c r="M18" s="2"/>
      <c r="N18" s="2"/>
      <c r="O18" s="2"/>
      <c r="P18" s="2"/>
      <c r="Q18" s="2"/>
      <c r="R18" s="2"/>
      <c r="S18" s="2"/>
      <c r="T18" s="2"/>
      <c r="U18" s="2"/>
      <c r="V18" s="2"/>
      <c r="W18" s="2"/>
      <c r="X18" s="2"/>
      <c r="Y18" s="2"/>
      <c r="Z18" s="2"/>
    </row>
    <row r="19" spans="1:26" ht="36.75" customHeight="1" x14ac:dyDescent="0.3">
      <c r="A19" s="10" t="s">
        <v>132</v>
      </c>
      <c r="B19" s="90" t="s">
        <v>133</v>
      </c>
      <c r="C19" s="91"/>
      <c r="D19" s="2"/>
      <c r="E19" s="2"/>
      <c r="F19" s="2"/>
      <c r="G19" s="2"/>
      <c r="H19" s="2"/>
      <c r="I19" s="2"/>
      <c r="J19" s="2"/>
      <c r="K19" s="2"/>
      <c r="L19" s="2"/>
      <c r="M19" s="2"/>
      <c r="N19" s="2"/>
      <c r="O19" s="2"/>
      <c r="P19" s="2"/>
      <c r="Q19" s="2"/>
      <c r="R19" s="2"/>
      <c r="S19" s="2"/>
      <c r="T19" s="2"/>
      <c r="U19" s="2"/>
      <c r="V19" s="2"/>
      <c r="W19" s="2"/>
      <c r="X19" s="2"/>
      <c r="Y19" s="2"/>
      <c r="Z19" s="2"/>
    </row>
    <row r="20" spans="1:26" ht="36.75" customHeight="1" x14ac:dyDescent="0.3">
      <c r="A20" s="10" t="s">
        <v>134</v>
      </c>
      <c r="B20" s="92"/>
      <c r="C20" s="93"/>
      <c r="D20" s="2"/>
      <c r="E20" s="2"/>
      <c r="F20" s="2"/>
      <c r="G20" s="2"/>
      <c r="H20" s="2"/>
      <c r="I20" s="2"/>
      <c r="J20" s="2"/>
      <c r="K20" s="2"/>
      <c r="L20" s="2"/>
      <c r="M20" s="2"/>
      <c r="N20" s="2"/>
      <c r="O20" s="2"/>
      <c r="P20" s="2"/>
      <c r="Q20" s="2"/>
      <c r="R20" s="2"/>
      <c r="S20" s="2"/>
      <c r="T20" s="2"/>
      <c r="U20" s="2"/>
      <c r="V20" s="2"/>
      <c r="W20" s="2"/>
      <c r="X20" s="2"/>
      <c r="Y20" s="2"/>
      <c r="Z20" s="2"/>
    </row>
    <row r="21" spans="1:26" ht="36.75" customHeight="1" x14ac:dyDescent="0.3">
      <c r="A21" s="10" t="s">
        <v>135</v>
      </c>
      <c r="B21" s="92"/>
      <c r="C21" s="93"/>
      <c r="D21" s="2"/>
      <c r="E21" s="2"/>
      <c r="F21" s="2"/>
      <c r="G21" s="2"/>
      <c r="H21" s="2"/>
      <c r="I21" s="2"/>
      <c r="J21" s="2"/>
      <c r="K21" s="2"/>
      <c r="L21" s="2"/>
      <c r="M21" s="2"/>
      <c r="N21" s="2"/>
      <c r="O21" s="2"/>
      <c r="P21" s="2"/>
      <c r="Q21" s="2"/>
      <c r="R21" s="2"/>
      <c r="S21" s="2"/>
      <c r="T21" s="2"/>
      <c r="U21" s="2"/>
      <c r="V21" s="2"/>
      <c r="W21" s="2"/>
      <c r="X21" s="2"/>
      <c r="Y21" s="2"/>
      <c r="Z21" s="2"/>
    </row>
    <row r="22" spans="1:26" ht="66.75" customHeight="1" x14ac:dyDescent="0.3">
      <c r="A22" s="10" t="s">
        <v>136</v>
      </c>
      <c r="B22" s="88" t="s">
        <v>137</v>
      </c>
      <c r="C22" s="89"/>
      <c r="D22" s="2"/>
      <c r="E22" s="2"/>
      <c r="F22" s="2"/>
      <c r="G22" s="2"/>
      <c r="H22" s="2"/>
      <c r="I22" s="2"/>
      <c r="J22" s="2"/>
      <c r="K22" s="2"/>
      <c r="L22" s="2"/>
      <c r="M22" s="2"/>
      <c r="N22" s="2"/>
      <c r="O22" s="2"/>
      <c r="P22" s="2"/>
      <c r="Q22" s="2"/>
      <c r="R22" s="2"/>
      <c r="S22" s="2"/>
      <c r="T22" s="2"/>
      <c r="U22" s="2"/>
      <c r="V22" s="2"/>
      <c r="W22" s="2"/>
      <c r="X22" s="2"/>
      <c r="Y22" s="2"/>
      <c r="Z22" s="2"/>
    </row>
    <row r="23" spans="1:26" ht="44.25" customHeight="1" x14ac:dyDescent="0.3">
      <c r="A23" s="9" t="s">
        <v>138</v>
      </c>
      <c r="B23" s="96" t="s">
        <v>139</v>
      </c>
      <c r="C23" s="89"/>
      <c r="D23" s="2"/>
      <c r="E23" s="2"/>
      <c r="F23" s="2"/>
      <c r="G23" s="2"/>
      <c r="H23" s="2"/>
      <c r="I23" s="2"/>
      <c r="J23" s="2"/>
      <c r="K23" s="2"/>
      <c r="L23" s="2"/>
      <c r="M23" s="2"/>
      <c r="N23" s="2"/>
      <c r="O23" s="2"/>
      <c r="P23" s="2"/>
      <c r="Q23" s="2"/>
      <c r="R23" s="2"/>
      <c r="S23" s="2"/>
      <c r="T23" s="2"/>
      <c r="U23" s="2"/>
      <c r="V23" s="2"/>
      <c r="W23" s="2"/>
      <c r="X23" s="2"/>
      <c r="Y23" s="2"/>
      <c r="Z23" s="2"/>
    </row>
    <row r="24" spans="1:26" ht="36" customHeight="1" x14ac:dyDescent="0.3">
      <c r="A24" s="9" t="s">
        <v>86</v>
      </c>
      <c r="B24" s="97" t="s">
        <v>140</v>
      </c>
      <c r="C24" s="89"/>
      <c r="D24" s="2"/>
      <c r="E24" s="2"/>
      <c r="F24" s="2"/>
      <c r="G24" s="2"/>
      <c r="H24" s="2"/>
      <c r="I24" s="2"/>
      <c r="J24" s="2"/>
      <c r="K24" s="2"/>
      <c r="L24" s="2"/>
      <c r="M24" s="2"/>
      <c r="N24" s="2"/>
      <c r="O24" s="2"/>
      <c r="P24" s="2"/>
      <c r="Q24" s="2"/>
      <c r="R24" s="2"/>
      <c r="S24" s="2"/>
      <c r="T24" s="2"/>
      <c r="U24" s="2"/>
      <c r="V24" s="2"/>
      <c r="W24" s="2"/>
      <c r="X24" s="2"/>
      <c r="Y24" s="2"/>
      <c r="Z24" s="2"/>
    </row>
    <row r="25" spans="1:26" ht="44.25" hidden="1" customHeight="1" x14ac:dyDescent="0.3">
      <c r="A25" s="9" t="s">
        <v>141</v>
      </c>
      <c r="B25" s="96" t="s">
        <v>142</v>
      </c>
      <c r="C25" s="89"/>
      <c r="D25" s="2"/>
      <c r="E25" s="2"/>
      <c r="F25" s="2"/>
      <c r="G25" s="2"/>
      <c r="H25" s="2"/>
      <c r="I25" s="2"/>
      <c r="J25" s="2"/>
      <c r="K25" s="2"/>
      <c r="L25" s="2"/>
      <c r="M25" s="2"/>
      <c r="N25" s="2"/>
      <c r="O25" s="2"/>
      <c r="P25" s="2"/>
      <c r="Q25" s="2"/>
      <c r="R25" s="2"/>
      <c r="S25" s="2"/>
      <c r="T25" s="2"/>
      <c r="U25" s="2"/>
      <c r="V25" s="2"/>
      <c r="W25" s="2"/>
      <c r="X25" s="2"/>
      <c r="Y25" s="2"/>
      <c r="Z25" s="2"/>
    </row>
    <row r="26" spans="1:26" ht="36" hidden="1" customHeight="1" x14ac:dyDescent="0.3">
      <c r="A26" s="11" t="s">
        <v>143</v>
      </c>
      <c r="B26" s="97" t="s">
        <v>144</v>
      </c>
      <c r="C26" s="89"/>
      <c r="D26" s="2"/>
      <c r="E26" s="2"/>
      <c r="F26" s="2"/>
      <c r="G26" s="2"/>
      <c r="H26" s="2"/>
      <c r="I26" s="2"/>
      <c r="J26" s="2"/>
      <c r="K26" s="2"/>
      <c r="L26" s="2"/>
      <c r="M26" s="2"/>
      <c r="N26" s="2"/>
      <c r="O26" s="2"/>
      <c r="P26" s="2"/>
      <c r="Q26" s="2"/>
      <c r="R26" s="2"/>
      <c r="S26" s="2"/>
      <c r="T26" s="2"/>
      <c r="U26" s="2"/>
      <c r="V26" s="2"/>
      <c r="W26" s="2"/>
      <c r="X26" s="2"/>
      <c r="Y26" s="2"/>
      <c r="Z26" s="2"/>
    </row>
    <row r="27" spans="1:26" ht="54.75" hidden="1" customHeight="1" x14ac:dyDescent="0.3">
      <c r="A27" s="9" t="s">
        <v>145</v>
      </c>
      <c r="B27" s="97" t="s">
        <v>146</v>
      </c>
      <c r="C27" s="89"/>
      <c r="D27" s="2"/>
      <c r="E27" s="2"/>
      <c r="F27" s="2"/>
      <c r="G27" s="2"/>
      <c r="H27" s="2"/>
      <c r="I27" s="2"/>
      <c r="J27" s="2"/>
      <c r="K27" s="2"/>
      <c r="L27" s="2"/>
      <c r="M27" s="2"/>
      <c r="N27" s="2"/>
      <c r="O27" s="2"/>
      <c r="P27" s="2"/>
      <c r="Q27" s="2"/>
      <c r="R27" s="2"/>
      <c r="S27" s="2"/>
      <c r="T27" s="2"/>
      <c r="U27" s="2"/>
      <c r="V27" s="2"/>
      <c r="W27" s="2"/>
      <c r="X27" s="2"/>
      <c r="Y27" s="2"/>
      <c r="Z27" s="2"/>
    </row>
    <row r="28" spans="1:26" ht="54.75" customHeight="1" x14ac:dyDescent="0.3">
      <c r="A28" s="9" t="s">
        <v>147</v>
      </c>
      <c r="B28" s="97" t="s">
        <v>148</v>
      </c>
      <c r="C28" s="89"/>
      <c r="D28" s="2"/>
      <c r="E28" s="2"/>
      <c r="F28" s="2"/>
      <c r="G28" s="2"/>
      <c r="H28" s="2"/>
      <c r="I28" s="2"/>
      <c r="J28" s="2"/>
      <c r="K28" s="2"/>
      <c r="L28" s="2"/>
      <c r="M28" s="2"/>
      <c r="N28" s="2"/>
      <c r="O28" s="2"/>
      <c r="P28" s="2"/>
      <c r="Q28" s="2"/>
      <c r="R28" s="2"/>
      <c r="S28" s="2"/>
      <c r="T28" s="2"/>
      <c r="U28" s="2"/>
      <c r="V28" s="2"/>
      <c r="W28" s="2"/>
      <c r="X28" s="2"/>
      <c r="Y28" s="2"/>
      <c r="Z28" s="2"/>
    </row>
    <row r="29" spans="1:26" ht="54.75" customHeight="1" x14ac:dyDescent="0.3">
      <c r="A29" s="9" t="s">
        <v>149</v>
      </c>
      <c r="B29" s="97" t="s">
        <v>150</v>
      </c>
      <c r="C29" s="89"/>
      <c r="D29" s="2"/>
      <c r="E29" s="2"/>
      <c r="F29" s="2"/>
      <c r="G29" s="2"/>
      <c r="H29" s="2"/>
      <c r="I29" s="2"/>
      <c r="J29" s="2"/>
      <c r="K29" s="2"/>
      <c r="L29" s="2"/>
      <c r="M29" s="2"/>
      <c r="N29" s="2"/>
      <c r="O29" s="2"/>
      <c r="P29" s="2"/>
      <c r="Q29" s="2"/>
      <c r="R29" s="2"/>
      <c r="S29" s="2"/>
      <c r="T29" s="2"/>
      <c r="U29" s="2"/>
      <c r="V29" s="2"/>
      <c r="W29" s="2"/>
      <c r="X29" s="2"/>
      <c r="Y29" s="2"/>
      <c r="Z29" s="2"/>
    </row>
    <row r="30" spans="1:26" ht="54.75" customHeight="1" x14ac:dyDescent="0.3">
      <c r="A30" s="9" t="s">
        <v>151</v>
      </c>
      <c r="B30" s="97" t="s">
        <v>152</v>
      </c>
      <c r="C30" s="89"/>
      <c r="D30" s="2"/>
      <c r="E30" s="2"/>
      <c r="F30" s="2"/>
      <c r="G30" s="2"/>
      <c r="H30" s="2"/>
      <c r="I30" s="2"/>
      <c r="J30" s="2"/>
      <c r="K30" s="2"/>
      <c r="L30" s="2"/>
      <c r="M30" s="2"/>
      <c r="N30" s="2"/>
      <c r="O30" s="2"/>
      <c r="P30" s="2"/>
      <c r="Q30" s="2"/>
      <c r="R30" s="2"/>
      <c r="S30" s="2"/>
      <c r="T30" s="2"/>
      <c r="U30" s="2"/>
      <c r="V30" s="2"/>
      <c r="W30" s="2"/>
      <c r="X30" s="2"/>
      <c r="Y30" s="2"/>
      <c r="Z30" s="2"/>
    </row>
    <row r="31" spans="1:26" ht="54.75" customHeight="1" x14ac:dyDescent="0.3">
      <c r="A31" s="9" t="s">
        <v>153</v>
      </c>
      <c r="B31" s="97" t="s">
        <v>154</v>
      </c>
      <c r="C31" s="89"/>
      <c r="D31" s="2"/>
      <c r="E31" s="2"/>
      <c r="F31" s="2"/>
      <c r="G31" s="2"/>
      <c r="H31" s="2"/>
      <c r="I31" s="2"/>
      <c r="J31" s="2"/>
      <c r="K31" s="2"/>
      <c r="L31" s="2"/>
      <c r="M31" s="2"/>
      <c r="N31" s="2"/>
      <c r="O31" s="2"/>
      <c r="P31" s="2"/>
      <c r="Q31" s="2"/>
      <c r="R31" s="2"/>
      <c r="S31" s="2"/>
      <c r="T31" s="2"/>
      <c r="U31" s="2"/>
      <c r="V31" s="2"/>
      <c r="W31" s="2"/>
      <c r="X31" s="2"/>
      <c r="Y31" s="2"/>
      <c r="Z31" s="2"/>
    </row>
    <row r="32" spans="1:26" ht="54.75" customHeight="1" x14ac:dyDescent="0.3">
      <c r="A32" s="9" t="s">
        <v>155</v>
      </c>
      <c r="B32" s="97" t="s">
        <v>156</v>
      </c>
      <c r="C32" s="89"/>
      <c r="D32" s="2"/>
      <c r="E32" s="2"/>
      <c r="F32" s="2"/>
      <c r="G32" s="2"/>
      <c r="H32" s="2"/>
      <c r="I32" s="2"/>
      <c r="J32" s="2"/>
      <c r="K32" s="2"/>
      <c r="L32" s="2"/>
      <c r="M32" s="2"/>
      <c r="N32" s="2"/>
      <c r="O32" s="2"/>
      <c r="P32" s="2"/>
      <c r="Q32" s="2"/>
      <c r="R32" s="2"/>
      <c r="S32" s="2"/>
      <c r="T32" s="2"/>
      <c r="U32" s="2"/>
      <c r="V32" s="2"/>
      <c r="W32" s="2"/>
      <c r="X32" s="2"/>
      <c r="Y32" s="2"/>
      <c r="Z32" s="2"/>
    </row>
    <row r="33" spans="1:26" ht="54.75" customHeight="1" x14ac:dyDescent="0.3">
      <c r="A33" s="9" t="s">
        <v>157</v>
      </c>
      <c r="B33" s="97" t="s">
        <v>158</v>
      </c>
      <c r="C33" s="89"/>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12"/>
      <c r="B34" s="13"/>
      <c r="C34" s="14"/>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12"/>
      <c r="B35" s="13"/>
      <c r="C35" s="14"/>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12"/>
      <c r="B36" s="13"/>
      <c r="C36" s="14"/>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12"/>
      <c r="B37" s="13"/>
      <c r="C37" s="14"/>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12"/>
      <c r="B38" s="13"/>
      <c r="C38" s="14"/>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12"/>
      <c r="B39" s="13"/>
      <c r="C39" s="14"/>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12"/>
      <c r="B40" s="13"/>
      <c r="C40" s="14"/>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12"/>
      <c r="B41" s="13"/>
      <c r="C41" s="14"/>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12"/>
      <c r="B42" s="13"/>
      <c r="C42" s="14"/>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12"/>
      <c r="B43" s="13"/>
      <c r="C43" s="14"/>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12"/>
      <c r="B44" s="13"/>
      <c r="C44" s="14"/>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12"/>
      <c r="B45" s="13"/>
      <c r="C45" s="14"/>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12"/>
      <c r="B46" s="13"/>
      <c r="C46" s="14"/>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12"/>
      <c r="B47" s="13"/>
      <c r="C47" s="14"/>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12"/>
      <c r="B48" s="13"/>
      <c r="C48" s="14"/>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12"/>
      <c r="B49" s="13"/>
      <c r="C49" s="14"/>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12"/>
      <c r="B50" s="13"/>
      <c r="C50" s="14"/>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12"/>
      <c r="B51" s="13"/>
      <c r="C51" s="14"/>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12"/>
      <c r="B52" s="13"/>
      <c r="C52" s="14"/>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12"/>
      <c r="B53" s="13"/>
      <c r="C53" s="14"/>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12"/>
      <c r="B54" s="13"/>
      <c r="C54" s="14"/>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12"/>
      <c r="B55" s="13"/>
      <c r="C55" s="14"/>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12"/>
      <c r="B56" s="13"/>
      <c r="C56" s="14"/>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12"/>
      <c r="B57" s="13"/>
      <c r="C57" s="14"/>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12"/>
      <c r="B58" s="13"/>
      <c r="C58" s="14"/>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12"/>
      <c r="B59" s="13"/>
      <c r="C59" s="14"/>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12"/>
      <c r="B60" s="13"/>
      <c r="C60" s="14"/>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12"/>
      <c r="B61" s="13"/>
      <c r="C61" s="14"/>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12"/>
      <c r="B62" s="13"/>
      <c r="C62" s="14"/>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12"/>
      <c r="B63" s="13"/>
      <c r="C63" s="14"/>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12"/>
      <c r="B64" s="13"/>
      <c r="C64" s="14"/>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12"/>
      <c r="B65" s="13"/>
      <c r="C65" s="14"/>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12"/>
      <c r="B66" s="13"/>
      <c r="C66" s="14"/>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12"/>
      <c r="B67" s="13"/>
      <c r="C67" s="14"/>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12"/>
      <c r="B68" s="13"/>
      <c r="C68" s="14"/>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12"/>
      <c r="B69" s="13"/>
      <c r="C69" s="14"/>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12"/>
      <c r="B70" s="13"/>
      <c r="C70" s="14"/>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12"/>
      <c r="B71" s="13"/>
      <c r="C71" s="14"/>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12"/>
      <c r="B72" s="13"/>
      <c r="C72" s="14"/>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12"/>
      <c r="B73" s="13"/>
      <c r="C73" s="14"/>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12"/>
      <c r="B74" s="13"/>
      <c r="C74" s="14"/>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12"/>
      <c r="B75" s="13"/>
      <c r="C75" s="14"/>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12"/>
      <c r="B76" s="13"/>
      <c r="C76" s="14"/>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12"/>
      <c r="B77" s="13"/>
      <c r="C77" s="14"/>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12"/>
      <c r="B78" s="13"/>
      <c r="C78" s="14"/>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12"/>
      <c r="B79" s="13"/>
      <c r="C79" s="14"/>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12"/>
      <c r="B80" s="13"/>
      <c r="C80" s="14"/>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12"/>
      <c r="B81" s="13"/>
      <c r="C81" s="14"/>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12"/>
      <c r="B82" s="13"/>
      <c r="C82" s="14"/>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12"/>
      <c r="B83" s="13"/>
      <c r="C83" s="14"/>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12"/>
      <c r="B84" s="13"/>
      <c r="C84" s="14"/>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12"/>
      <c r="B85" s="13"/>
      <c r="C85" s="14"/>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12"/>
      <c r="B86" s="13"/>
      <c r="C86" s="14"/>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12"/>
      <c r="B87" s="13"/>
      <c r="C87" s="14"/>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12"/>
      <c r="B88" s="13"/>
      <c r="C88" s="14"/>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12"/>
      <c r="B89" s="13"/>
      <c r="C89" s="14"/>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12"/>
      <c r="B90" s="13"/>
      <c r="C90" s="14"/>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12"/>
      <c r="B91" s="13"/>
      <c r="C91" s="14"/>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12"/>
      <c r="B92" s="13"/>
      <c r="C92" s="14"/>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12"/>
      <c r="B93" s="13"/>
      <c r="C93" s="14"/>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12"/>
      <c r="B94" s="13"/>
      <c r="C94" s="14"/>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12"/>
      <c r="B95" s="13"/>
      <c r="C95" s="14"/>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12"/>
      <c r="B96" s="13"/>
      <c r="C96" s="14"/>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12"/>
      <c r="B97" s="13"/>
      <c r="C97" s="14"/>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12"/>
      <c r="B98" s="13"/>
      <c r="C98" s="14"/>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12"/>
      <c r="B99" s="13"/>
      <c r="C99" s="14"/>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12"/>
      <c r="B100" s="13"/>
      <c r="C100" s="14"/>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12"/>
      <c r="B101" s="13"/>
      <c r="C101" s="14"/>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12"/>
      <c r="B102" s="13"/>
      <c r="C102" s="14"/>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12"/>
      <c r="B103" s="13"/>
      <c r="C103" s="14"/>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12"/>
      <c r="B104" s="13"/>
      <c r="C104" s="14"/>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12"/>
      <c r="B105" s="13"/>
      <c r="C105" s="14"/>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12"/>
      <c r="B106" s="13"/>
      <c r="C106" s="14"/>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12"/>
      <c r="B107" s="13"/>
      <c r="C107" s="14"/>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12"/>
      <c r="B108" s="13"/>
      <c r="C108" s="14"/>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12"/>
      <c r="B109" s="13"/>
      <c r="C109" s="14"/>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12"/>
      <c r="B110" s="13"/>
      <c r="C110" s="14"/>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12"/>
      <c r="B111" s="13"/>
      <c r="C111" s="14"/>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12"/>
      <c r="B112" s="13"/>
      <c r="C112" s="14"/>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12"/>
      <c r="B113" s="13"/>
      <c r="C113" s="14"/>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12"/>
      <c r="B114" s="13"/>
      <c r="C114" s="14"/>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12"/>
      <c r="B115" s="13"/>
      <c r="C115" s="14"/>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12"/>
      <c r="B116" s="13"/>
      <c r="C116" s="14"/>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12"/>
      <c r="B117" s="13"/>
      <c r="C117" s="14"/>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12"/>
      <c r="B118" s="13"/>
      <c r="C118" s="14"/>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12"/>
      <c r="B119" s="13"/>
      <c r="C119" s="14"/>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12"/>
      <c r="B120" s="13"/>
      <c r="C120" s="14"/>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12"/>
      <c r="B121" s="13"/>
      <c r="C121" s="14"/>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12"/>
      <c r="B122" s="13"/>
      <c r="C122" s="14"/>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12"/>
      <c r="B123" s="13"/>
      <c r="C123" s="14"/>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12"/>
      <c r="B124" s="13"/>
      <c r="C124" s="14"/>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12"/>
      <c r="B125" s="13"/>
      <c r="C125" s="14"/>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12"/>
      <c r="B126" s="13"/>
      <c r="C126" s="14"/>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12"/>
      <c r="B127" s="13"/>
      <c r="C127" s="14"/>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12"/>
      <c r="B128" s="13"/>
      <c r="C128" s="14"/>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12"/>
      <c r="B129" s="13"/>
      <c r="C129" s="14"/>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12"/>
      <c r="B130" s="13"/>
      <c r="C130" s="14"/>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12"/>
      <c r="B131" s="13"/>
      <c r="C131" s="14"/>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12"/>
      <c r="B132" s="13"/>
      <c r="C132" s="14"/>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12"/>
      <c r="B133" s="13"/>
      <c r="C133" s="14"/>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12"/>
      <c r="B134" s="13"/>
      <c r="C134" s="14"/>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12"/>
      <c r="B135" s="13"/>
      <c r="C135" s="14"/>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12"/>
      <c r="B136" s="13"/>
      <c r="C136" s="14"/>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12"/>
      <c r="B137" s="13"/>
      <c r="C137" s="14"/>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12"/>
      <c r="B138" s="13"/>
      <c r="C138" s="14"/>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12"/>
      <c r="B139" s="13"/>
      <c r="C139" s="14"/>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12"/>
      <c r="B140" s="13"/>
      <c r="C140" s="14"/>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12"/>
      <c r="B141" s="13"/>
      <c r="C141" s="14"/>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12"/>
      <c r="B142" s="13"/>
      <c r="C142" s="14"/>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12"/>
      <c r="B143" s="13"/>
      <c r="C143" s="14"/>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12"/>
      <c r="B144" s="13"/>
      <c r="C144" s="14"/>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12"/>
      <c r="B145" s="13"/>
      <c r="C145" s="14"/>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12"/>
      <c r="B146" s="13"/>
      <c r="C146" s="14"/>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12"/>
      <c r="B147" s="13"/>
      <c r="C147" s="14"/>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12"/>
      <c r="B148" s="13"/>
      <c r="C148" s="14"/>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12"/>
      <c r="B149" s="13"/>
      <c r="C149" s="14"/>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12"/>
      <c r="B150" s="13"/>
      <c r="C150" s="14"/>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12"/>
      <c r="B151" s="13"/>
      <c r="C151" s="14"/>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12"/>
      <c r="B152" s="13"/>
      <c r="C152" s="14"/>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12"/>
      <c r="B153" s="13"/>
      <c r="C153" s="14"/>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12"/>
      <c r="B154" s="13"/>
      <c r="C154" s="14"/>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12"/>
      <c r="B155" s="13"/>
      <c r="C155" s="14"/>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12"/>
      <c r="B156" s="13"/>
      <c r="C156" s="14"/>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12"/>
      <c r="B157" s="13"/>
      <c r="C157" s="14"/>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12"/>
      <c r="B158" s="13"/>
      <c r="C158" s="14"/>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12"/>
      <c r="B159" s="13"/>
      <c r="C159" s="14"/>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12"/>
      <c r="B160" s="13"/>
      <c r="C160" s="14"/>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12"/>
      <c r="B161" s="13"/>
      <c r="C161" s="14"/>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12"/>
      <c r="B162" s="13"/>
      <c r="C162" s="14"/>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12"/>
      <c r="B163" s="13"/>
      <c r="C163" s="14"/>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12"/>
      <c r="B164" s="13"/>
      <c r="C164" s="14"/>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12"/>
      <c r="B165" s="13"/>
      <c r="C165" s="14"/>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12"/>
      <c r="B166" s="13"/>
      <c r="C166" s="14"/>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12"/>
      <c r="B167" s="13"/>
      <c r="C167" s="14"/>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12"/>
      <c r="B168" s="13"/>
      <c r="C168" s="14"/>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12"/>
      <c r="B169" s="13"/>
      <c r="C169" s="14"/>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12"/>
      <c r="B170" s="13"/>
      <c r="C170" s="14"/>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12"/>
      <c r="B171" s="13"/>
      <c r="C171" s="14"/>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12"/>
      <c r="B172" s="13"/>
      <c r="C172" s="14"/>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12"/>
      <c r="B173" s="13"/>
      <c r="C173" s="14"/>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12"/>
      <c r="B174" s="13"/>
      <c r="C174" s="14"/>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12"/>
      <c r="B175" s="13"/>
      <c r="C175" s="14"/>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12"/>
      <c r="B176" s="13"/>
      <c r="C176" s="14"/>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12"/>
      <c r="B177" s="13"/>
      <c r="C177" s="14"/>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12"/>
      <c r="B178" s="13"/>
      <c r="C178" s="14"/>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12"/>
      <c r="B179" s="13"/>
      <c r="C179" s="14"/>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12"/>
      <c r="B180" s="13"/>
      <c r="C180" s="14"/>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12"/>
      <c r="B181" s="13"/>
      <c r="C181" s="14"/>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12"/>
      <c r="B182" s="13"/>
      <c r="C182" s="14"/>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12"/>
      <c r="B183" s="13"/>
      <c r="C183" s="14"/>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12"/>
      <c r="B184" s="13"/>
      <c r="C184" s="14"/>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12"/>
      <c r="B185" s="13"/>
      <c r="C185" s="14"/>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12"/>
      <c r="B186" s="13"/>
      <c r="C186" s="14"/>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12"/>
      <c r="B187" s="13"/>
      <c r="C187" s="14"/>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12"/>
      <c r="B188" s="13"/>
      <c r="C188" s="14"/>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12"/>
      <c r="B189" s="13"/>
      <c r="C189" s="14"/>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12"/>
      <c r="B190" s="13"/>
      <c r="C190" s="14"/>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12"/>
      <c r="B191" s="13"/>
      <c r="C191" s="14"/>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12"/>
      <c r="B192" s="13"/>
      <c r="C192" s="14"/>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12"/>
      <c r="B193" s="13"/>
      <c r="C193" s="14"/>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12"/>
      <c r="B194" s="13"/>
      <c r="C194" s="14"/>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12"/>
      <c r="B195" s="13"/>
      <c r="C195" s="14"/>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12"/>
      <c r="B196" s="13"/>
      <c r="C196" s="14"/>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12"/>
      <c r="B197" s="13"/>
      <c r="C197" s="14"/>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12"/>
      <c r="B198" s="13"/>
      <c r="C198" s="14"/>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12"/>
      <c r="B199" s="13"/>
      <c r="C199" s="14"/>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12"/>
      <c r="B200" s="13"/>
      <c r="C200" s="14"/>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12"/>
      <c r="B201" s="13"/>
      <c r="C201" s="14"/>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12"/>
      <c r="B202" s="13"/>
      <c r="C202" s="14"/>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12"/>
      <c r="B203" s="13"/>
      <c r="C203" s="14"/>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12"/>
      <c r="B204" s="13"/>
      <c r="C204" s="14"/>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12"/>
      <c r="B205" s="13"/>
      <c r="C205" s="14"/>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12"/>
      <c r="B206" s="13"/>
      <c r="C206" s="14"/>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12"/>
      <c r="B207" s="13"/>
      <c r="C207" s="14"/>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12"/>
      <c r="B208" s="13"/>
      <c r="C208" s="14"/>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12"/>
      <c r="B209" s="13"/>
      <c r="C209" s="14"/>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12"/>
      <c r="B210" s="13"/>
      <c r="C210" s="14"/>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12"/>
      <c r="B211" s="13"/>
      <c r="C211" s="14"/>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12"/>
      <c r="B212" s="13"/>
      <c r="C212" s="14"/>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12"/>
      <c r="B213" s="13"/>
      <c r="C213" s="14"/>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12"/>
      <c r="B214" s="13"/>
      <c r="C214" s="14"/>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12"/>
      <c r="B215" s="13"/>
      <c r="C215" s="14"/>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12"/>
      <c r="B216" s="13"/>
      <c r="C216" s="14"/>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12"/>
      <c r="B217" s="13"/>
      <c r="C217" s="14"/>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12"/>
      <c r="B218" s="13"/>
      <c r="C218" s="14"/>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12"/>
      <c r="B219" s="13"/>
      <c r="C219" s="14"/>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12"/>
      <c r="B220" s="13"/>
      <c r="C220" s="14"/>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12"/>
      <c r="B221" s="13"/>
      <c r="C221" s="14"/>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12"/>
      <c r="B222" s="13"/>
      <c r="C222" s="14"/>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12"/>
      <c r="B223" s="13"/>
      <c r="C223" s="14"/>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12"/>
      <c r="B224" s="13"/>
      <c r="C224" s="14"/>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12"/>
      <c r="B225" s="13"/>
      <c r="C225" s="14"/>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12"/>
      <c r="B226" s="13"/>
      <c r="C226" s="14"/>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12"/>
      <c r="B227" s="13"/>
      <c r="C227" s="14"/>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12"/>
      <c r="B228" s="13"/>
      <c r="C228" s="14"/>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12"/>
      <c r="B229" s="13"/>
      <c r="C229" s="14"/>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12"/>
      <c r="B230" s="13"/>
      <c r="C230" s="14"/>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12"/>
      <c r="B231" s="13"/>
      <c r="C231" s="14"/>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12"/>
      <c r="B232" s="13"/>
      <c r="C232" s="14"/>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12"/>
      <c r="B233" s="13"/>
      <c r="C233" s="14"/>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1000"/>
  <sheetViews>
    <sheetView showGridLines="0" tabSelected="1" zoomScale="70" zoomScaleNormal="70" workbookViewId="0">
      <selection activeCell="AB48" sqref="AB48:AB54"/>
    </sheetView>
  </sheetViews>
  <sheetFormatPr baseColWidth="10" defaultColWidth="14.44140625" defaultRowHeight="15" customHeight="1" x14ac:dyDescent="0.3"/>
  <cols>
    <col min="1" max="1" width="36.88671875" customWidth="1"/>
    <col min="2" max="2" width="59.33203125" customWidth="1"/>
    <col min="3" max="3" width="32.5546875" customWidth="1"/>
    <col min="4" max="4" width="62.6640625" customWidth="1"/>
    <col min="5" max="5" width="53.88671875" customWidth="1"/>
    <col min="6" max="6" width="20.88671875" customWidth="1"/>
    <col min="7" max="7" width="20" customWidth="1"/>
    <col min="8" max="8" width="12.33203125" hidden="1" customWidth="1"/>
    <col min="9" max="9" width="25.44140625" customWidth="1"/>
    <col min="10" max="10" width="95.664062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40.44140625" customWidth="1"/>
    <col min="24" max="24" width="88.44140625" customWidth="1"/>
    <col min="25" max="25" width="93" customWidth="1"/>
    <col min="26" max="26" width="87.88671875" customWidth="1"/>
    <col min="27" max="27" width="2.44140625" customWidth="1"/>
    <col min="28" max="28" width="42.5546875" customWidth="1"/>
    <col min="29" max="29" width="43.44140625" customWidth="1"/>
    <col min="30" max="32" width="11.44140625" customWidth="1"/>
  </cols>
  <sheetData>
    <row r="1" spans="1:49" ht="27" customHeight="1" x14ac:dyDescent="0.3">
      <c r="A1" s="130"/>
      <c r="B1" s="133" t="s">
        <v>159</v>
      </c>
      <c r="C1" s="134"/>
      <c r="D1" s="134"/>
      <c r="E1" s="134"/>
      <c r="F1" s="134"/>
      <c r="G1" s="134"/>
      <c r="H1" s="134"/>
      <c r="I1" s="134"/>
      <c r="J1" s="134"/>
      <c r="K1" s="134"/>
      <c r="L1" s="134"/>
      <c r="M1" s="134"/>
      <c r="N1" s="134"/>
      <c r="O1" s="134"/>
      <c r="P1" s="134"/>
      <c r="Q1" s="134"/>
      <c r="R1" s="134"/>
      <c r="S1" s="134"/>
      <c r="T1" s="134"/>
      <c r="U1" s="134"/>
      <c r="V1" s="134"/>
      <c r="W1" s="134"/>
      <c r="X1" s="134"/>
      <c r="Y1" s="134"/>
      <c r="Z1" s="134"/>
      <c r="AA1" s="135"/>
      <c r="AB1" s="15" t="s">
        <v>160</v>
      </c>
      <c r="AC1" s="16" t="s">
        <v>161</v>
      </c>
      <c r="AD1" s="13"/>
      <c r="AE1" s="17"/>
      <c r="AF1" s="17"/>
      <c r="AG1" s="17"/>
      <c r="AH1" s="17"/>
      <c r="AI1" s="17"/>
      <c r="AJ1" s="17"/>
      <c r="AK1" s="17"/>
      <c r="AL1" s="17"/>
      <c r="AM1" s="17"/>
      <c r="AN1" s="17"/>
      <c r="AO1" s="17"/>
      <c r="AP1" s="17"/>
      <c r="AQ1" s="17"/>
      <c r="AR1" s="17"/>
      <c r="AS1" s="17"/>
      <c r="AT1" s="17"/>
      <c r="AU1" s="17"/>
      <c r="AV1" s="17"/>
      <c r="AW1" s="17"/>
    </row>
    <row r="2" spans="1:49" ht="24" customHeight="1" x14ac:dyDescent="0.3">
      <c r="A2" s="131"/>
      <c r="B2" s="131"/>
      <c r="C2" s="136"/>
      <c r="D2" s="136"/>
      <c r="E2" s="136"/>
      <c r="F2" s="136"/>
      <c r="G2" s="136"/>
      <c r="H2" s="136"/>
      <c r="I2" s="136"/>
      <c r="J2" s="136"/>
      <c r="K2" s="136"/>
      <c r="L2" s="136"/>
      <c r="M2" s="136"/>
      <c r="N2" s="136"/>
      <c r="O2" s="136"/>
      <c r="P2" s="136"/>
      <c r="Q2" s="136"/>
      <c r="R2" s="136"/>
      <c r="S2" s="136"/>
      <c r="T2" s="136"/>
      <c r="U2" s="136"/>
      <c r="V2" s="136"/>
      <c r="W2" s="136"/>
      <c r="X2" s="136"/>
      <c r="Y2" s="136"/>
      <c r="Z2" s="136"/>
      <c r="AA2" s="93"/>
      <c r="AB2" s="18" t="s">
        <v>162</v>
      </c>
      <c r="AC2" s="19">
        <v>8</v>
      </c>
      <c r="AD2" s="13"/>
      <c r="AE2" s="17"/>
      <c r="AF2" s="17"/>
      <c r="AG2" s="17"/>
      <c r="AH2" s="17"/>
      <c r="AI2" s="17"/>
      <c r="AJ2" s="17"/>
      <c r="AK2" s="17"/>
      <c r="AL2" s="17"/>
      <c r="AM2" s="17"/>
      <c r="AN2" s="17"/>
      <c r="AO2" s="17"/>
      <c r="AP2" s="17"/>
      <c r="AQ2" s="17"/>
      <c r="AR2" s="17"/>
      <c r="AS2" s="17"/>
      <c r="AT2" s="17"/>
      <c r="AU2" s="17"/>
      <c r="AV2" s="17"/>
      <c r="AW2" s="17"/>
    </row>
    <row r="3" spans="1:49" ht="24" customHeight="1" x14ac:dyDescent="0.3">
      <c r="A3" s="132"/>
      <c r="B3" s="132"/>
      <c r="C3" s="137"/>
      <c r="D3" s="137"/>
      <c r="E3" s="137"/>
      <c r="F3" s="137"/>
      <c r="G3" s="137"/>
      <c r="H3" s="137"/>
      <c r="I3" s="137"/>
      <c r="J3" s="137"/>
      <c r="K3" s="137"/>
      <c r="L3" s="137"/>
      <c r="M3" s="137"/>
      <c r="N3" s="137"/>
      <c r="O3" s="137"/>
      <c r="P3" s="137"/>
      <c r="Q3" s="137"/>
      <c r="R3" s="137"/>
      <c r="S3" s="137"/>
      <c r="T3" s="137"/>
      <c r="U3" s="137"/>
      <c r="V3" s="137"/>
      <c r="W3" s="137"/>
      <c r="X3" s="137"/>
      <c r="Y3" s="137"/>
      <c r="Z3" s="137"/>
      <c r="AA3" s="138"/>
      <c r="AB3" s="20" t="s">
        <v>163</v>
      </c>
      <c r="AC3" s="21">
        <v>45604</v>
      </c>
      <c r="AD3" s="13"/>
      <c r="AE3" s="17"/>
      <c r="AF3" s="17"/>
      <c r="AG3" s="17"/>
      <c r="AH3" s="17"/>
      <c r="AI3" s="17"/>
      <c r="AJ3" s="17"/>
      <c r="AK3" s="17"/>
      <c r="AL3" s="17"/>
      <c r="AM3" s="17"/>
      <c r="AN3" s="17"/>
      <c r="AO3" s="17"/>
      <c r="AP3" s="17"/>
      <c r="AQ3" s="17"/>
      <c r="AR3" s="17"/>
      <c r="AS3" s="17"/>
      <c r="AT3" s="17"/>
      <c r="AU3" s="17"/>
      <c r="AV3" s="17"/>
      <c r="AW3" s="17"/>
    </row>
    <row r="4" spans="1:49" ht="59.25" customHeight="1" x14ac:dyDescent="0.3">
      <c r="A4" s="22" t="s">
        <v>103</v>
      </c>
      <c r="B4" s="139" t="s">
        <v>164</v>
      </c>
      <c r="C4" s="137"/>
      <c r="D4" s="137"/>
      <c r="E4" s="137"/>
      <c r="F4" s="137"/>
      <c r="G4" s="137"/>
      <c r="H4" s="137"/>
      <c r="I4" s="137"/>
      <c r="J4" s="140"/>
      <c r="K4" s="135"/>
      <c r="L4" s="141"/>
      <c r="M4" s="86"/>
      <c r="N4" s="86"/>
      <c r="O4" s="142"/>
      <c r="P4" s="143"/>
      <c r="Q4" s="134"/>
      <c r="R4" s="134"/>
      <c r="S4" s="134"/>
      <c r="T4" s="134"/>
      <c r="U4" s="134"/>
      <c r="V4" s="134"/>
      <c r="W4" s="134"/>
      <c r="X4" s="134"/>
      <c r="Y4" s="134"/>
      <c r="Z4" s="134"/>
      <c r="AA4" s="134"/>
      <c r="AB4" s="134"/>
      <c r="AC4" s="135"/>
      <c r="AD4" s="23"/>
      <c r="AE4" s="23"/>
      <c r="AF4" s="23"/>
      <c r="AG4" s="24"/>
      <c r="AH4" s="24"/>
      <c r="AI4" s="24"/>
      <c r="AJ4" s="24"/>
      <c r="AK4" s="24"/>
      <c r="AL4" s="24"/>
      <c r="AM4" s="24"/>
      <c r="AN4" s="24"/>
      <c r="AO4" s="24"/>
      <c r="AP4" s="24"/>
      <c r="AQ4" s="24"/>
      <c r="AR4" s="24"/>
      <c r="AS4" s="24"/>
      <c r="AT4" s="24"/>
      <c r="AU4" s="24"/>
      <c r="AV4" s="24"/>
      <c r="AW4" s="24"/>
    </row>
    <row r="5" spans="1:49" ht="75" customHeight="1" x14ac:dyDescent="0.3">
      <c r="A5" s="22" t="s">
        <v>165</v>
      </c>
      <c r="B5" s="144" t="s">
        <v>166</v>
      </c>
      <c r="C5" s="145"/>
      <c r="D5" s="145"/>
      <c r="E5" s="145"/>
      <c r="F5" s="145"/>
      <c r="G5" s="145"/>
      <c r="H5" s="145"/>
      <c r="I5" s="145"/>
      <c r="J5" s="131"/>
      <c r="K5" s="93"/>
      <c r="L5" s="25" t="s">
        <v>167</v>
      </c>
      <c r="M5" s="26" t="s">
        <v>168</v>
      </c>
      <c r="N5" s="26" t="s">
        <v>169</v>
      </c>
      <c r="O5" s="27" t="s">
        <v>170</v>
      </c>
      <c r="P5" s="131"/>
      <c r="Q5" s="136"/>
      <c r="R5" s="136"/>
      <c r="S5" s="136"/>
      <c r="T5" s="136"/>
      <c r="U5" s="136"/>
      <c r="V5" s="136"/>
      <c r="W5" s="136"/>
      <c r="X5" s="136"/>
      <c r="Y5" s="136"/>
      <c r="Z5" s="136"/>
      <c r="AA5" s="136"/>
      <c r="AB5" s="136"/>
      <c r="AC5" s="93"/>
      <c r="AD5" s="23"/>
      <c r="AE5" s="23"/>
      <c r="AF5" s="13"/>
      <c r="AG5" s="24"/>
      <c r="AH5" s="24"/>
      <c r="AI5" s="24"/>
      <c r="AJ5" s="24"/>
      <c r="AK5" s="24"/>
      <c r="AL5" s="24"/>
      <c r="AM5" s="24"/>
      <c r="AN5" s="24"/>
      <c r="AO5" s="24"/>
      <c r="AP5" s="24"/>
      <c r="AQ5" s="24"/>
      <c r="AR5" s="24"/>
      <c r="AS5" s="24"/>
      <c r="AT5" s="24"/>
      <c r="AU5" s="24"/>
      <c r="AV5" s="24"/>
      <c r="AW5" s="24"/>
    </row>
    <row r="6" spans="1:49" ht="59.25" customHeight="1" x14ac:dyDescent="0.3">
      <c r="A6" s="22" t="s">
        <v>171</v>
      </c>
      <c r="B6" s="144" t="s">
        <v>172</v>
      </c>
      <c r="C6" s="145"/>
      <c r="D6" s="145"/>
      <c r="E6" s="145"/>
      <c r="F6" s="145"/>
      <c r="G6" s="145"/>
      <c r="H6" s="145"/>
      <c r="I6" s="145"/>
      <c r="J6" s="132"/>
      <c r="K6" s="138"/>
      <c r="L6" s="28" t="s">
        <v>4</v>
      </c>
      <c r="M6" s="29" t="s">
        <v>4</v>
      </c>
      <c r="N6" s="30"/>
      <c r="O6" s="31"/>
      <c r="P6" s="132"/>
      <c r="Q6" s="137"/>
      <c r="R6" s="137"/>
      <c r="S6" s="137"/>
      <c r="T6" s="137"/>
      <c r="U6" s="137"/>
      <c r="V6" s="137"/>
      <c r="W6" s="137"/>
      <c r="X6" s="137"/>
      <c r="Y6" s="137"/>
      <c r="Z6" s="137"/>
      <c r="AA6" s="137"/>
      <c r="AB6" s="137"/>
      <c r="AC6" s="138"/>
      <c r="AD6" s="23"/>
      <c r="AE6" s="23"/>
      <c r="AF6" s="13"/>
      <c r="AG6" s="24"/>
      <c r="AH6" s="24"/>
      <c r="AI6" s="24"/>
      <c r="AJ6" s="24"/>
      <c r="AK6" s="24"/>
      <c r="AL6" s="24"/>
      <c r="AM6" s="24"/>
      <c r="AN6" s="24"/>
      <c r="AO6" s="24"/>
      <c r="AP6" s="24"/>
      <c r="AQ6" s="24"/>
      <c r="AR6" s="24"/>
      <c r="AS6" s="24"/>
      <c r="AT6" s="24"/>
      <c r="AU6" s="24"/>
      <c r="AV6" s="24"/>
      <c r="AW6" s="24"/>
    </row>
    <row r="7" spans="1:49" ht="15.75" customHeight="1" x14ac:dyDescent="0.3">
      <c r="A7" s="32"/>
      <c r="B7" s="32"/>
      <c r="C7" s="32"/>
      <c r="D7" s="32"/>
      <c r="E7" s="32"/>
      <c r="F7" s="32"/>
      <c r="G7" s="32"/>
      <c r="H7" s="32"/>
      <c r="I7" s="32"/>
      <c r="J7" s="33"/>
      <c r="K7" s="32"/>
      <c r="L7" s="32"/>
      <c r="M7" s="32"/>
      <c r="N7" s="32"/>
      <c r="O7" s="32"/>
      <c r="P7" s="32"/>
      <c r="Q7" s="32"/>
      <c r="R7" s="32"/>
      <c r="S7" s="32"/>
      <c r="T7" s="32"/>
      <c r="U7" s="32"/>
      <c r="V7" s="34"/>
      <c r="W7" s="34"/>
      <c r="X7" s="34"/>
      <c r="Y7" s="35"/>
      <c r="Z7" s="34"/>
      <c r="AA7" s="23"/>
      <c r="AB7" s="23"/>
      <c r="AC7" s="23"/>
      <c r="AD7" s="23"/>
      <c r="AE7" s="23"/>
      <c r="AF7" s="23"/>
      <c r="AG7" s="24"/>
      <c r="AH7" s="24"/>
      <c r="AI7" s="24"/>
      <c r="AJ7" s="24"/>
      <c r="AK7" s="24"/>
      <c r="AL7" s="24"/>
      <c r="AM7" s="24"/>
      <c r="AN7" s="24"/>
      <c r="AO7" s="24"/>
      <c r="AP7" s="24"/>
      <c r="AQ7" s="24"/>
      <c r="AR7" s="24"/>
      <c r="AS7" s="24"/>
      <c r="AT7" s="24"/>
      <c r="AU7" s="24"/>
      <c r="AV7" s="24"/>
      <c r="AW7" s="24"/>
    </row>
    <row r="8" spans="1:49" ht="15.75" customHeight="1" x14ac:dyDescent="0.3">
      <c r="A8" s="36"/>
      <c r="B8" s="32"/>
      <c r="C8" s="32"/>
      <c r="D8" s="32"/>
      <c r="E8" s="32"/>
      <c r="F8" s="32"/>
      <c r="G8" s="32"/>
      <c r="H8" s="32"/>
      <c r="I8" s="32"/>
      <c r="J8" s="33"/>
      <c r="K8" s="32"/>
      <c r="L8" s="32"/>
      <c r="M8" s="32"/>
      <c r="N8" s="32"/>
      <c r="O8" s="32"/>
      <c r="P8" s="32"/>
      <c r="Q8" s="32"/>
      <c r="R8" s="32"/>
      <c r="S8" s="32"/>
      <c r="T8" s="32"/>
      <c r="U8" s="32"/>
      <c r="V8" s="34"/>
      <c r="W8" s="37"/>
      <c r="X8" s="37"/>
      <c r="Y8" s="38"/>
      <c r="Z8" s="39"/>
      <c r="AA8" s="23"/>
      <c r="AB8" s="23"/>
      <c r="AC8" s="23"/>
      <c r="AD8" s="23"/>
      <c r="AE8" s="23"/>
      <c r="AF8" s="23"/>
      <c r="AG8" s="24"/>
      <c r="AH8" s="24"/>
      <c r="AI8" s="24"/>
      <c r="AJ8" s="24"/>
      <c r="AK8" s="24"/>
      <c r="AL8" s="24"/>
      <c r="AM8" s="24"/>
      <c r="AN8" s="24"/>
      <c r="AO8" s="24"/>
      <c r="AP8" s="24"/>
      <c r="AQ8" s="24"/>
      <c r="AR8" s="24"/>
      <c r="AS8" s="24"/>
      <c r="AT8" s="24"/>
      <c r="AU8" s="24"/>
      <c r="AV8" s="24"/>
      <c r="AW8" s="24"/>
    </row>
    <row r="9" spans="1:49" ht="27" customHeight="1" x14ac:dyDescent="0.3">
      <c r="A9" s="148" t="s">
        <v>173</v>
      </c>
      <c r="B9" s="145"/>
      <c r="C9" s="145"/>
      <c r="D9" s="145"/>
      <c r="E9" s="149"/>
      <c r="F9" s="150" t="s">
        <v>174</v>
      </c>
      <c r="G9" s="151"/>
      <c r="H9" s="151"/>
      <c r="I9" s="151"/>
      <c r="J9" s="151"/>
      <c r="K9" s="151"/>
      <c r="L9" s="151"/>
      <c r="M9" s="151"/>
      <c r="N9" s="151"/>
      <c r="O9" s="151"/>
      <c r="P9" s="151"/>
      <c r="Q9" s="151"/>
      <c r="R9" s="151"/>
      <c r="S9" s="151"/>
      <c r="T9" s="151"/>
      <c r="U9" s="152"/>
      <c r="V9" s="40"/>
      <c r="W9" s="153" t="s">
        <v>175</v>
      </c>
      <c r="X9" s="134"/>
      <c r="Y9" s="134"/>
      <c r="Z9" s="135"/>
      <c r="AA9" s="23"/>
      <c r="AB9" s="154" t="s">
        <v>176</v>
      </c>
      <c r="AC9" s="135"/>
      <c r="AD9" s="23"/>
      <c r="AE9" s="23"/>
      <c r="AF9" s="23"/>
      <c r="AG9" s="24"/>
      <c r="AH9" s="24"/>
      <c r="AI9" s="24"/>
      <c r="AJ9" s="24"/>
      <c r="AK9" s="24"/>
      <c r="AL9" s="24"/>
      <c r="AM9" s="24"/>
      <c r="AN9" s="24"/>
      <c r="AO9" s="24"/>
      <c r="AP9" s="24"/>
      <c r="AQ9" s="24"/>
      <c r="AR9" s="24"/>
      <c r="AS9" s="24"/>
      <c r="AT9" s="24"/>
      <c r="AU9" s="24"/>
      <c r="AV9" s="24"/>
      <c r="AW9" s="24"/>
    </row>
    <row r="10" spans="1:49" ht="14.25" customHeight="1" x14ac:dyDescent="0.3">
      <c r="A10" s="155" t="s">
        <v>114</v>
      </c>
      <c r="B10" s="158" t="s">
        <v>116</v>
      </c>
      <c r="C10" s="155" t="s">
        <v>118</v>
      </c>
      <c r="D10" s="155" t="s">
        <v>120</v>
      </c>
      <c r="E10" s="158" t="s">
        <v>122</v>
      </c>
      <c r="F10" s="161" t="s">
        <v>177</v>
      </c>
      <c r="G10" s="77"/>
      <c r="H10" s="77"/>
      <c r="I10" s="78"/>
      <c r="J10" s="162" t="s">
        <v>178</v>
      </c>
      <c r="K10" s="77"/>
      <c r="L10" s="77"/>
      <c r="M10" s="77"/>
      <c r="N10" s="77"/>
      <c r="O10" s="77"/>
      <c r="P10" s="77"/>
      <c r="Q10" s="77"/>
      <c r="R10" s="77"/>
      <c r="S10" s="41"/>
      <c r="T10" s="163" t="s">
        <v>179</v>
      </c>
      <c r="U10" s="77"/>
      <c r="V10" s="40"/>
      <c r="W10" s="131"/>
      <c r="X10" s="136"/>
      <c r="Y10" s="136"/>
      <c r="Z10" s="93"/>
      <c r="AA10" s="23"/>
      <c r="AB10" s="131"/>
      <c r="AC10" s="93"/>
      <c r="AD10" s="42"/>
      <c r="AE10" s="42"/>
      <c r="AF10" s="42"/>
      <c r="AG10" s="24"/>
      <c r="AH10" s="24"/>
      <c r="AI10" s="24"/>
      <c r="AJ10" s="24"/>
      <c r="AK10" s="24"/>
      <c r="AL10" s="24"/>
      <c r="AM10" s="24"/>
      <c r="AN10" s="24"/>
      <c r="AO10" s="24"/>
      <c r="AP10" s="24"/>
      <c r="AQ10" s="24"/>
      <c r="AR10" s="24"/>
      <c r="AS10" s="24"/>
      <c r="AT10" s="24"/>
      <c r="AU10" s="24"/>
      <c r="AV10" s="24"/>
      <c r="AW10" s="24"/>
    </row>
    <row r="11" spans="1:49" ht="32.25" customHeight="1" x14ac:dyDescent="0.3">
      <c r="A11" s="156"/>
      <c r="B11" s="159"/>
      <c r="C11" s="156"/>
      <c r="D11" s="156"/>
      <c r="E11" s="159"/>
      <c r="F11" s="148" t="s">
        <v>180</v>
      </c>
      <c r="G11" s="145"/>
      <c r="H11" s="145"/>
      <c r="I11" s="149"/>
      <c r="J11" s="164" t="s">
        <v>181</v>
      </c>
      <c r="K11" s="166" t="s">
        <v>182</v>
      </c>
      <c r="L11" s="166" t="s">
        <v>183</v>
      </c>
      <c r="M11" s="166" t="s">
        <v>184</v>
      </c>
      <c r="N11" s="146" t="s">
        <v>132</v>
      </c>
      <c r="O11" s="147" t="s">
        <v>134</v>
      </c>
      <c r="P11" s="146" t="s">
        <v>135</v>
      </c>
      <c r="Q11" s="146" t="s">
        <v>185</v>
      </c>
      <c r="R11" s="146" t="s">
        <v>186</v>
      </c>
      <c r="S11" s="43"/>
      <c r="T11" s="147" t="s">
        <v>136</v>
      </c>
      <c r="U11" s="146" t="s">
        <v>138</v>
      </c>
      <c r="V11" s="44"/>
      <c r="W11" s="132"/>
      <c r="X11" s="137"/>
      <c r="Y11" s="137"/>
      <c r="Z11" s="138"/>
      <c r="AA11" s="42"/>
      <c r="AB11" s="132"/>
      <c r="AC11" s="138"/>
      <c r="AD11" s="42"/>
      <c r="AE11" s="23"/>
      <c r="AF11" s="42"/>
      <c r="AG11" s="24"/>
      <c r="AH11" s="24"/>
      <c r="AI11" s="24"/>
      <c r="AJ11" s="24"/>
      <c r="AK11" s="24"/>
      <c r="AL11" s="24"/>
      <c r="AM11" s="24"/>
      <c r="AN11" s="24"/>
      <c r="AO11" s="24"/>
      <c r="AP11" s="24"/>
      <c r="AQ11" s="24"/>
      <c r="AR11" s="24"/>
      <c r="AS11" s="24"/>
      <c r="AT11" s="24"/>
      <c r="AU11" s="24"/>
      <c r="AV11" s="24"/>
      <c r="AW11" s="24"/>
    </row>
    <row r="12" spans="1:49" ht="74.25" customHeight="1" x14ac:dyDescent="0.3">
      <c r="A12" s="157"/>
      <c r="B12" s="160"/>
      <c r="C12" s="157"/>
      <c r="D12" s="157"/>
      <c r="E12" s="160"/>
      <c r="F12" s="22" t="s">
        <v>28</v>
      </c>
      <c r="G12" s="45" t="s">
        <v>29</v>
      </c>
      <c r="H12" s="46"/>
      <c r="I12" s="47" t="s">
        <v>126</v>
      </c>
      <c r="J12" s="165"/>
      <c r="K12" s="106"/>
      <c r="L12" s="106"/>
      <c r="M12" s="106"/>
      <c r="N12" s="106"/>
      <c r="O12" s="106"/>
      <c r="P12" s="106"/>
      <c r="Q12" s="106"/>
      <c r="R12" s="106"/>
      <c r="S12" s="48"/>
      <c r="T12" s="106"/>
      <c r="U12" s="106"/>
      <c r="V12" s="44"/>
      <c r="W12" s="49" t="s">
        <v>147</v>
      </c>
      <c r="X12" s="50" t="s">
        <v>149</v>
      </c>
      <c r="Y12" s="50" t="s">
        <v>151</v>
      </c>
      <c r="Z12" s="51" t="s">
        <v>153</v>
      </c>
      <c r="AA12" s="42"/>
      <c r="AB12" s="52" t="s">
        <v>187</v>
      </c>
      <c r="AC12" s="53" t="s">
        <v>188</v>
      </c>
      <c r="AD12" s="42"/>
      <c r="AE12" s="23"/>
      <c r="AF12" s="42"/>
      <c r="AG12" s="24"/>
      <c r="AH12" s="24"/>
      <c r="AI12" s="24"/>
      <c r="AJ12" s="24"/>
      <c r="AK12" s="24"/>
      <c r="AL12" s="24"/>
      <c r="AM12" s="24"/>
      <c r="AN12" s="24"/>
      <c r="AO12" s="24"/>
      <c r="AP12" s="24"/>
      <c r="AQ12" s="24"/>
      <c r="AR12" s="24"/>
      <c r="AS12" s="24"/>
      <c r="AT12" s="24"/>
      <c r="AU12" s="24"/>
      <c r="AV12" s="24"/>
      <c r="AW12" s="24"/>
    </row>
    <row r="13" spans="1:49" ht="40.5" customHeight="1" x14ac:dyDescent="0.3">
      <c r="A13" s="171">
        <v>1</v>
      </c>
      <c r="B13" s="172" t="s">
        <v>189</v>
      </c>
      <c r="C13" s="114" t="s">
        <v>190</v>
      </c>
      <c r="D13" s="114" t="s">
        <v>191</v>
      </c>
      <c r="E13" s="114" t="s">
        <v>192</v>
      </c>
      <c r="F13" s="155" t="s">
        <v>47</v>
      </c>
      <c r="G13" s="147" t="s">
        <v>55</v>
      </c>
      <c r="H13" s="98" t="str">
        <f>+CONCATENATE(F13," - ",G13)</f>
        <v>MEDIA - MAYOR</v>
      </c>
      <c r="I13" s="101" t="str">
        <f>+VLOOKUP(H13,Datos!D3:E27,2,FALSE)</f>
        <v>ALTO</v>
      </c>
      <c r="J13" s="123" t="s">
        <v>193</v>
      </c>
      <c r="K13" s="54" t="s">
        <v>31</v>
      </c>
      <c r="L13" s="55" t="s">
        <v>32</v>
      </c>
      <c r="M13" s="56">
        <f>IF(L13="ASIGNADO",15,IF(L13="NO ASIGNADO",0,""))</f>
        <v>15</v>
      </c>
      <c r="N13" s="103">
        <f>SUM(M13:M19)</f>
        <v>100</v>
      </c>
      <c r="O13" s="105" t="s">
        <v>194</v>
      </c>
      <c r="P13" s="125">
        <f>IF(P16="DÉBIL",0,IF(P16="MODERADO",50,IF(P16="FUERTE",100,"")))</f>
        <v>100</v>
      </c>
      <c r="Q13" s="105" t="s">
        <v>195</v>
      </c>
      <c r="R13" s="105" t="str">
        <f>IF(AND(F13="MUY BAJA",Q16=2),"MUY BAJA",IF(AND(F13="BAJA",Q16=2),"MUY BAJA",IF(AND(F13="MEDIA",Q16=2),"MUY BAJA",IF(AND(F13="ALTA",Q16=2),"BAJA",IF(AND(F13="MUY ALTA",Q16=2),"MEDIA",IF(AND(F13="MUY BAJA",Q16=1),"MUY BAJA",IF(AND(F13="BAJA",Q16=1),"MUY BAJA",IF(AND(F13="MEDIA",Q16=1),"BAJA",IF(AND(F13="ALTA",Q16=1),"MEDIA",IF(AND(F13="MUY ALTA",Q16=1),"ALTA",F13))))))))))</f>
        <v>MUY BAJA</v>
      </c>
      <c r="S13" s="105" t="str">
        <f>+CONCATENATE(R13," - ",G13)</f>
        <v>MUY BAJA - MAYOR</v>
      </c>
      <c r="T13" s="113" t="str">
        <f>+VLOOKUP(S13,Datos!$D$3:$E$17,2,FALSE)</f>
        <v>ALTO</v>
      </c>
      <c r="U13" s="121" t="s">
        <v>196</v>
      </c>
      <c r="V13" s="57"/>
      <c r="W13" s="167" t="s">
        <v>197</v>
      </c>
      <c r="X13" s="111" t="s">
        <v>198</v>
      </c>
      <c r="Y13" s="110" t="s">
        <v>199</v>
      </c>
      <c r="Z13" s="168" t="s">
        <v>200</v>
      </c>
      <c r="AA13" s="23"/>
      <c r="AB13" s="169" t="s">
        <v>240</v>
      </c>
      <c r="AC13" s="170"/>
      <c r="AD13" s="23"/>
      <c r="AE13" s="23"/>
      <c r="AF13" s="23"/>
      <c r="AG13" s="24"/>
      <c r="AH13" s="24"/>
      <c r="AI13" s="24"/>
      <c r="AJ13" s="24"/>
      <c r="AK13" s="24"/>
      <c r="AL13" s="24"/>
      <c r="AM13" s="24"/>
      <c r="AN13" s="24"/>
      <c r="AO13" s="24"/>
      <c r="AP13" s="24"/>
      <c r="AQ13" s="24"/>
      <c r="AR13" s="24"/>
      <c r="AS13" s="24"/>
      <c r="AT13" s="24"/>
      <c r="AU13" s="24"/>
      <c r="AV13" s="24"/>
      <c r="AW13" s="24"/>
    </row>
    <row r="14" spans="1:49" ht="54" customHeight="1" x14ac:dyDescent="0.3">
      <c r="A14" s="156"/>
      <c r="B14" s="99"/>
      <c r="C14" s="99"/>
      <c r="D14" s="99"/>
      <c r="E14" s="99"/>
      <c r="F14" s="156"/>
      <c r="G14" s="99"/>
      <c r="H14" s="99"/>
      <c r="I14" s="99"/>
      <c r="J14" s="99"/>
      <c r="K14" s="58" t="s">
        <v>38</v>
      </c>
      <c r="L14" s="59" t="s">
        <v>39</v>
      </c>
      <c r="M14" s="60">
        <f>IF(L14="ADECUADO",15,IF(L14="INADECUADO",0,""))</f>
        <v>15</v>
      </c>
      <c r="N14" s="104"/>
      <c r="O14" s="99"/>
      <c r="P14" s="99"/>
      <c r="Q14" s="106"/>
      <c r="R14" s="99"/>
      <c r="S14" s="99"/>
      <c r="T14" s="99"/>
      <c r="U14" s="122"/>
      <c r="V14" s="57"/>
      <c r="W14" s="99"/>
      <c r="X14" s="99"/>
      <c r="Y14" s="99"/>
      <c r="Z14" s="122"/>
      <c r="AA14" s="23"/>
      <c r="AB14" s="99"/>
      <c r="AC14" s="122"/>
      <c r="AD14" s="23"/>
      <c r="AE14" s="23"/>
      <c r="AF14" s="23"/>
      <c r="AG14" s="24"/>
      <c r="AH14" s="24"/>
      <c r="AI14" s="24"/>
      <c r="AJ14" s="24"/>
      <c r="AK14" s="24"/>
      <c r="AL14" s="24"/>
      <c r="AM14" s="24"/>
      <c r="AN14" s="24"/>
      <c r="AO14" s="24"/>
      <c r="AP14" s="24"/>
      <c r="AQ14" s="24"/>
      <c r="AR14" s="24"/>
      <c r="AS14" s="24"/>
      <c r="AT14" s="24"/>
      <c r="AU14" s="24"/>
      <c r="AV14" s="24"/>
      <c r="AW14" s="24"/>
    </row>
    <row r="15" spans="1:49" ht="49.5" customHeight="1" x14ac:dyDescent="0.3">
      <c r="A15" s="156"/>
      <c r="B15" s="99"/>
      <c r="C15" s="99"/>
      <c r="D15" s="99"/>
      <c r="E15" s="99"/>
      <c r="F15" s="156"/>
      <c r="G15" s="99"/>
      <c r="H15" s="99"/>
      <c r="I15" s="99"/>
      <c r="J15" s="99"/>
      <c r="K15" s="61" t="s">
        <v>44</v>
      </c>
      <c r="L15" s="59" t="s">
        <v>45</v>
      </c>
      <c r="M15" s="60">
        <f>IF(L15="OPORTUNA",15,IF(L15="INOPORTUNA",0,""))</f>
        <v>15</v>
      </c>
      <c r="N15" s="104"/>
      <c r="O15" s="99"/>
      <c r="P15" s="106"/>
      <c r="Q15" s="62" t="s">
        <v>201</v>
      </c>
      <c r="R15" s="99"/>
      <c r="S15" s="99"/>
      <c r="T15" s="99"/>
      <c r="U15" s="122"/>
      <c r="V15" s="57"/>
      <c r="W15" s="99"/>
      <c r="X15" s="99"/>
      <c r="Y15" s="99"/>
      <c r="Z15" s="122"/>
      <c r="AA15" s="23"/>
      <c r="AB15" s="99"/>
      <c r="AC15" s="122"/>
      <c r="AD15" s="23"/>
      <c r="AE15" s="23"/>
      <c r="AF15" s="23"/>
      <c r="AG15" s="24"/>
      <c r="AH15" s="24"/>
      <c r="AI15" s="24"/>
      <c r="AJ15" s="24"/>
      <c r="AK15" s="24"/>
      <c r="AL15" s="24"/>
      <c r="AM15" s="24"/>
      <c r="AN15" s="24"/>
      <c r="AO15" s="24"/>
      <c r="AP15" s="24"/>
      <c r="AQ15" s="24"/>
      <c r="AR15" s="24"/>
      <c r="AS15" s="24"/>
      <c r="AT15" s="24"/>
      <c r="AU15" s="24"/>
      <c r="AV15" s="24"/>
      <c r="AW15" s="24"/>
    </row>
    <row r="16" spans="1:49" ht="78.75" customHeight="1" x14ac:dyDescent="0.3">
      <c r="A16" s="156"/>
      <c r="B16" s="99"/>
      <c r="C16" s="99"/>
      <c r="D16" s="99"/>
      <c r="E16" s="99"/>
      <c r="F16" s="156"/>
      <c r="G16" s="99"/>
      <c r="H16" s="99"/>
      <c r="I16" s="99"/>
      <c r="J16" s="99"/>
      <c r="K16" s="58" t="s">
        <v>50</v>
      </c>
      <c r="L16" s="59" t="s">
        <v>51</v>
      </c>
      <c r="M16" s="60">
        <f>IF(L16="PREVENIR",15,IF(L16="DETECTAR",10,IF(L16="NO ES UN CONTROL",0,"")))</f>
        <v>15</v>
      </c>
      <c r="N16" s="107" t="str">
        <f>IF(N13&lt;86,"DÉBIL",IF(N13&lt;96,"MODERADO",IF(N13&lt;101,"FUERTE","")))</f>
        <v>FUERTE</v>
      </c>
      <c r="O16" s="99"/>
      <c r="P16" s="126" t="str">
        <f>IF(AND(N16="FUERTE",O13="FUERTE (SIEMPRE SE EJECUTA)"),"FUERTE",IF(OR(N16="DÉBIL",O13="DÉBIL (NO SE EJECUTA)"),"DÉBIL",IF(OR(N16="MODERADO",O13="MODERADO (ALGUNAS VECES)"),"MODERADO")))</f>
        <v>FUERTE</v>
      </c>
      <c r="Q16" s="109">
        <f>IF(AND($P$16="FUERTE",$Q$13="DIRECTAMENTE"),2,IF(AND($P$16="FUERTE",$Q$13="DIRECTAMENTE"),2,IF(AND($P$16="FUERTE",$Q$13="DIRECTAMENTE"),2,IF(AND($P$16="FUERTE",$Q$13="NO DISMINUYE"),0,IF(AND($P$16="MODERADO",$Q$13="DIRECTAMENTE"),1,IF(AND($P$16="MODERADO",$Q$13="DIRECTAMENTE"),1,IF(AND($P$16="MODERADO",$Q$13="DIRECTAMENTE"),1,IF(AND($P$16="MODERADO",$Q$13="NO DISMINUYE"),0,"N/A"))))))))</f>
        <v>2</v>
      </c>
      <c r="R16" s="99"/>
      <c r="S16" s="99"/>
      <c r="T16" s="99"/>
      <c r="U16" s="117" t="s">
        <v>86</v>
      </c>
      <c r="V16" s="63"/>
      <c r="W16" s="99"/>
      <c r="X16" s="99"/>
      <c r="Y16" s="99"/>
      <c r="Z16" s="122"/>
      <c r="AA16" s="23"/>
      <c r="AB16" s="99"/>
      <c r="AC16" s="122"/>
      <c r="AD16" s="23"/>
      <c r="AE16" s="23"/>
      <c r="AF16" s="23"/>
      <c r="AG16" s="24"/>
      <c r="AH16" s="24"/>
      <c r="AI16" s="24"/>
      <c r="AJ16" s="24"/>
      <c r="AK16" s="24"/>
      <c r="AL16" s="24"/>
      <c r="AM16" s="24"/>
      <c r="AN16" s="24"/>
      <c r="AO16" s="24"/>
      <c r="AP16" s="24"/>
      <c r="AQ16" s="24"/>
      <c r="AR16" s="24"/>
      <c r="AS16" s="24"/>
      <c r="AT16" s="24"/>
      <c r="AU16" s="24"/>
      <c r="AV16" s="24"/>
      <c r="AW16" s="24"/>
    </row>
    <row r="17" spans="1:49" ht="48.75" customHeight="1" x14ac:dyDescent="0.3">
      <c r="A17" s="156"/>
      <c r="B17" s="99"/>
      <c r="C17" s="99"/>
      <c r="D17" s="99"/>
      <c r="E17" s="99"/>
      <c r="F17" s="156"/>
      <c r="G17" s="99"/>
      <c r="H17" s="99"/>
      <c r="I17" s="99"/>
      <c r="J17" s="99"/>
      <c r="K17" s="58" t="s">
        <v>58</v>
      </c>
      <c r="L17" s="59" t="s">
        <v>59</v>
      </c>
      <c r="M17" s="60">
        <f>IF(L17="CONFIABLE",15,IF(L17="NO CONFIABLE",0,""))</f>
        <v>15</v>
      </c>
      <c r="N17" s="104"/>
      <c r="O17" s="99"/>
      <c r="P17" s="99"/>
      <c r="Q17" s="99"/>
      <c r="R17" s="99"/>
      <c r="S17" s="99"/>
      <c r="T17" s="99"/>
      <c r="U17" s="118"/>
      <c r="V17" s="63"/>
      <c r="W17" s="99"/>
      <c r="X17" s="99"/>
      <c r="Y17" s="99"/>
      <c r="Z17" s="122"/>
      <c r="AA17" s="23"/>
      <c r="AB17" s="99"/>
      <c r="AC17" s="122"/>
      <c r="AD17" s="23"/>
      <c r="AE17" s="23"/>
      <c r="AF17" s="23"/>
      <c r="AG17" s="24"/>
      <c r="AH17" s="24"/>
      <c r="AI17" s="24"/>
      <c r="AJ17" s="24"/>
      <c r="AK17" s="24"/>
      <c r="AL17" s="24"/>
      <c r="AM17" s="24"/>
      <c r="AN17" s="24"/>
      <c r="AO17" s="24"/>
      <c r="AP17" s="24"/>
      <c r="AQ17" s="24"/>
      <c r="AR17" s="24"/>
      <c r="AS17" s="24"/>
      <c r="AT17" s="24"/>
      <c r="AU17" s="24"/>
      <c r="AV17" s="24"/>
      <c r="AW17" s="24"/>
    </row>
    <row r="18" spans="1:49" ht="60" x14ac:dyDescent="0.3">
      <c r="A18" s="156"/>
      <c r="B18" s="99"/>
      <c r="C18" s="99"/>
      <c r="D18" s="99"/>
      <c r="E18" s="99"/>
      <c r="F18" s="156"/>
      <c r="G18" s="99"/>
      <c r="H18" s="99"/>
      <c r="I18" s="99"/>
      <c r="J18" s="99"/>
      <c r="K18" s="58" t="s">
        <v>65</v>
      </c>
      <c r="L18" s="59" t="s">
        <v>66</v>
      </c>
      <c r="M18" s="60">
        <f>IF(L18="SE INVESTIGAN Y RESUELVEN OPORTUNAMENTE",15,IF(L18="NO SE INVESTIGAN,  NI  RESUELVEN OPORTUNAMENTE",0,""))</f>
        <v>15</v>
      </c>
      <c r="N18" s="104"/>
      <c r="O18" s="99"/>
      <c r="P18" s="99"/>
      <c r="Q18" s="99"/>
      <c r="R18" s="99"/>
      <c r="S18" s="99"/>
      <c r="T18" s="99"/>
      <c r="U18" s="119" t="s">
        <v>91</v>
      </c>
      <c r="V18" s="57"/>
      <c r="W18" s="99"/>
      <c r="X18" s="99"/>
      <c r="Y18" s="99"/>
      <c r="Z18" s="122"/>
      <c r="AA18" s="23"/>
      <c r="AB18" s="99"/>
      <c r="AC18" s="122"/>
      <c r="AD18" s="23"/>
      <c r="AE18" s="23"/>
      <c r="AF18" s="23"/>
      <c r="AG18" s="24"/>
      <c r="AH18" s="24"/>
      <c r="AI18" s="24"/>
      <c r="AJ18" s="24"/>
      <c r="AK18" s="24"/>
      <c r="AL18" s="24"/>
      <c r="AM18" s="24"/>
      <c r="AN18" s="24"/>
      <c r="AO18" s="24"/>
      <c r="AP18" s="24"/>
      <c r="AQ18" s="24"/>
      <c r="AR18" s="24"/>
      <c r="AS18" s="24"/>
      <c r="AT18" s="24"/>
      <c r="AU18" s="24"/>
      <c r="AV18" s="24"/>
      <c r="AW18" s="24"/>
    </row>
    <row r="19" spans="1:49" ht="49.5" customHeight="1" x14ac:dyDescent="0.3">
      <c r="A19" s="157"/>
      <c r="B19" s="100"/>
      <c r="C19" s="100"/>
      <c r="D19" s="100"/>
      <c r="E19" s="100"/>
      <c r="F19" s="157"/>
      <c r="G19" s="100"/>
      <c r="H19" s="100"/>
      <c r="I19" s="100"/>
      <c r="J19" s="100"/>
      <c r="K19" s="64" t="s">
        <v>69</v>
      </c>
      <c r="L19" s="65" t="s">
        <v>70</v>
      </c>
      <c r="M19" s="66">
        <f>IF(L19="COMPLETA",10,IF(L19="INCOMPLETA",5,IF(L19="NO EXISTE",0,"")))</f>
        <v>10</v>
      </c>
      <c r="N19" s="108"/>
      <c r="O19" s="100"/>
      <c r="P19" s="100"/>
      <c r="Q19" s="100"/>
      <c r="R19" s="100"/>
      <c r="S19" s="100"/>
      <c r="T19" s="100"/>
      <c r="U19" s="120"/>
      <c r="V19" s="57"/>
      <c r="W19" s="99"/>
      <c r="X19" s="106"/>
      <c r="Y19" s="106"/>
      <c r="Z19" s="118"/>
      <c r="AA19" s="23"/>
      <c r="AB19" s="99"/>
      <c r="AC19" s="122"/>
      <c r="AD19" s="23"/>
      <c r="AE19" s="23"/>
      <c r="AF19" s="23"/>
      <c r="AG19" s="24"/>
      <c r="AH19" s="24"/>
      <c r="AI19" s="24"/>
      <c r="AJ19" s="24"/>
      <c r="AK19" s="24"/>
      <c r="AL19" s="24"/>
      <c r="AM19" s="24"/>
      <c r="AN19" s="24"/>
      <c r="AO19" s="24"/>
      <c r="AP19" s="24"/>
      <c r="AQ19" s="24"/>
      <c r="AR19" s="24"/>
      <c r="AS19" s="24"/>
      <c r="AT19" s="24"/>
      <c r="AU19" s="24"/>
      <c r="AV19" s="24"/>
      <c r="AW19" s="24"/>
    </row>
    <row r="20" spans="1:49" ht="126" customHeight="1" x14ac:dyDescent="0.3">
      <c r="A20" s="171">
        <v>2</v>
      </c>
      <c r="B20" s="172" t="s">
        <v>202</v>
      </c>
      <c r="C20" s="114" t="s">
        <v>203</v>
      </c>
      <c r="D20" s="114" t="s">
        <v>204</v>
      </c>
      <c r="E20" s="114" t="s">
        <v>205</v>
      </c>
      <c r="F20" s="155" t="s">
        <v>47</v>
      </c>
      <c r="G20" s="147" t="s">
        <v>55</v>
      </c>
      <c r="H20" s="98" t="str">
        <f>+CONCATENATE(F20," - ",G20)</f>
        <v>MEDIA - MAYOR</v>
      </c>
      <c r="I20" s="101" t="str">
        <f>+VLOOKUP(H20,Datos!D10:E34,2,FALSE)</f>
        <v>ALTO</v>
      </c>
      <c r="J20" s="102" t="s">
        <v>206</v>
      </c>
      <c r="K20" s="54" t="s">
        <v>31</v>
      </c>
      <c r="L20" s="55" t="s">
        <v>32</v>
      </c>
      <c r="M20" s="56">
        <f>IF(L20="ASIGNADO",15,IF(L20="NO ASIGNADO",0,""))</f>
        <v>15</v>
      </c>
      <c r="N20" s="103">
        <f>SUM(M20:M26)</f>
        <v>100</v>
      </c>
      <c r="O20" s="105" t="s">
        <v>194</v>
      </c>
      <c r="P20" s="125">
        <f>IF(P23="DÉBIL",0,IF(P23="MODERADO",50,IF(P23="FUERTE",100,"")))</f>
        <v>100</v>
      </c>
      <c r="Q20" s="105" t="s">
        <v>195</v>
      </c>
      <c r="R20" s="105" t="str">
        <f>IF(AND(F20="MUY BAJA",Q23=2),"MUY BAJA",IF(AND(F20="BAJA",Q23=2),"MUY BAJA",IF(AND(F20="MEDIA",Q23=2),"MUY BAJA",IF(AND(F20="ALTA",Q23=2),"BAJA",IF(AND(F20="MUY ALTA",Q23=2),"MEDIA",IF(AND(F20="MUY BAJA",Q23=1),"MUY BAJA",IF(AND(F20="BAJA",Q23=1),"MUY BAJA",IF(AND(F20="MEDIA",Q23=1),"BAJA",IF(AND(F20="ALTA",Q23=1),"MEDIA",IF(AND(F20="MUY ALTA",Q23=1),"ALTA",F20))))))))))</f>
        <v>MUY BAJA</v>
      </c>
      <c r="S20" s="105" t="str">
        <f>+CONCATENATE(R20," - ",G20)</f>
        <v>MUY BAJA - MAYOR</v>
      </c>
      <c r="T20" s="113" t="str">
        <f>+VLOOKUP(S20,Datos!$D$3:$E$17,2,FALSE)</f>
        <v>ALTO</v>
      </c>
      <c r="U20" s="121" t="s">
        <v>196</v>
      </c>
      <c r="V20" s="13"/>
      <c r="W20" s="110" t="s">
        <v>197</v>
      </c>
      <c r="X20" s="111" t="s">
        <v>207</v>
      </c>
      <c r="Y20" s="110" t="s">
        <v>199</v>
      </c>
      <c r="Z20" s="168" t="s">
        <v>208</v>
      </c>
      <c r="AA20" s="112"/>
      <c r="AB20" s="181" t="s">
        <v>240</v>
      </c>
      <c r="AC20" s="112"/>
      <c r="AD20" s="13"/>
      <c r="AE20" s="13"/>
      <c r="AF20" s="13"/>
      <c r="AG20" s="24"/>
      <c r="AH20" s="24"/>
      <c r="AI20" s="24"/>
      <c r="AJ20" s="24"/>
      <c r="AK20" s="24"/>
      <c r="AL20" s="24"/>
      <c r="AM20" s="24"/>
      <c r="AN20" s="24"/>
      <c r="AO20" s="24"/>
      <c r="AP20" s="24"/>
      <c r="AQ20" s="24"/>
      <c r="AR20" s="24"/>
      <c r="AS20" s="24"/>
      <c r="AT20" s="24"/>
      <c r="AU20" s="24"/>
      <c r="AV20" s="24"/>
      <c r="AW20" s="24"/>
    </row>
    <row r="21" spans="1:49" ht="58.5" customHeight="1" x14ac:dyDescent="0.3">
      <c r="A21" s="156"/>
      <c r="B21" s="99"/>
      <c r="C21" s="99"/>
      <c r="D21" s="99"/>
      <c r="E21" s="99"/>
      <c r="F21" s="156"/>
      <c r="G21" s="99"/>
      <c r="H21" s="99"/>
      <c r="I21" s="99"/>
      <c r="J21" s="99"/>
      <c r="K21" s="58" t="s">
        <v>38</v>
      </c>
      <c r="L21" s="59" t="s">
        <v>39</v>
      </c>
      <c r="M21" s="60">
        <f>IF(L21="ADECUADO",15,IF(L21="INADECUADO",0,""))</f>
        <v>15</v>
      </c>
      <c r="N21" s="104"/>
      <c r="O21" s="99"/>
      <c r="P21" s="99"/>
      <c r="Q21" s="106"/>
      <c r="R21" s="99"/>
      <c r="S21" s="99"/>
      <c r="T21" s="99"/>
      <c r="U21" s="122"/>
      <c r="V21" s="13"/>
      <c r="W21" s="99"/>
      <c r="X21" s="99"/>
      <c r="Y21" s="99"/>
      <c r="Z21" s="122"/>
      <c r="AA21" s="99"/>
      <c r="AB21" s="182"/>
      <c r="AC21" s="99"/>
      <c r="AD21" s="13"/>
      <c r="AE21" s="13"/>
      <c r="AF21" s="13"/>
      <c r="AG21" s="24"/>
      <c r="AH21" s="24"/>
      <c r="AI21" s="24"/>
      <c r="AJ21" s="24"/>
      <c r="AK21" s="24"/>
      <c r="AL21" s="24"/>
      <c r="AM21" s="24"/>
      <c r="AN21" s="24"/>
      <c r="AO21" s="24"/>
      <c r="AP21" s="24"/>
      <c r="AQ21" s="24"/>
      <c r="AR21" s="24"/>
      <c r="AS21" s="24"/>
      <c r="AT21" s="24"/>
      <c r="AU21" s="24"/>
      <c r="AV21" s="24"/>
      <c r="AW21" s="24"/>
    </row>
    <row r="22" spans="1:49" ht="96" customHeight="1" x14ac:dyDescent="0.3">
      <c r="A22" s="156"/>
      <c r="B22" s="99"/>
      <c r="C22" s="99"/>
      <c r="D22" s="99"/>
      <c r="E22" s="99"/>
      <c r="F22" s="156"/>
      <c r="G22" s="99"/>
      <c r="H22" s="99"/>
      <c r="I22" s="99"/>
      <c r="J22" s="99"/>
      <c r="K22" s="61" t="s">
        <v>44</v>
      </c>
      <c r="L22" s="59" t="s">
        <v>45</v>
      </c>
      <c r="M22" s="60">
        <f>IF(L22="OPORTUNA",15,IF(L22="INOPORTUNA",0,""))</f>
        <v>15</v>
      </c>
      <c r="N22" s="104"/>
      <c r="O22" s="99"/>
      <c r="P22" s="106"/>
      <c r="Q22" s="62" t="s">
        <v>201</v>
      </c>
      <c r="R22" s="99"/>
      <c r="S22" s="99"/>
      <c r="T22" s="99"/>
      <c r="U22" s="122"/>
      <c r="V22" s="13"/>
      <c r="W22" s="99"/>
      <c r="X22" s="99"/>
      <c r="Y22" s="99"/>
      <c r="Z22" s="122"/>
      <c r="AA22" s="99"/>
      <c r="AB22" s="182"/>
      <c r="AC22" s="99"/>
      <c r="AD22" s="13"/>
      <c r="AE22" s="13"/>
      <c r="AF22" s="13"/>
      <c r="AG22" s="24"/>
      <c r="AH22" s="24"/>
      <c r="AI22" s="24"/>
      <c r="AJ22" s="24"/>
      <c r="AK22" s="24"/>
      <c r="AL22" s="24"/>
      <c r="AM22" s="24"/>
      <c r="AN22" s="24"/>
      <c r="AO22" s="24"/>
      <c r="AP22" s="24"/>
      <c r="AQ22" s="24"/>
      <c r="AR22" s="24"/>
      <c r="AS22" s="24"/>
      <c r="AT22" s="24"/>
      <c r="AU22" s="24"/>
      <c r="AV22" s="24"/>
      <c r="AW22" s="24"/>
    </row>
    <row r="23" spans="1:49" ht="126.75" customHeight="1" x14ac:dyDescent="0.3">
      <c r="A23" s="156"/>
      <c r="B23" s="99"/>
      <c r="C23" s="99"/>
      <c r="D23" s="99"/>
      <c r="E23" s="99"/>
      <c r="F23" s="156"/>
      <c r="G23" s="99"/>
      <c r="H23" s="99"/>
      <c r="I23" s="99"/>
      <c r="J23" s="99"/>
      <c r="K23" s="58" t="s">
        <v>50</v>
      </c>
      <c r="L23" s="59" t="s">
        <v>51</v>
      </c>
      <c r="M23" s="60">
        <f>IF(L23="PREVENIR",15,IF(L23="DETECTAR",10,IF(L23="NO ES UN CONTROL",0,"")))</f>
        <v>15</v>
      </c>
      <c r="N23" s="107" t="str">
        <f>IF(N20&lt;86,"DÉBIL",IF(N20&lt;96,"MODERADO",IF(N20&lt;101,"FUERTE","")))</f>
        <v>FUERTE</v>
      </c>
      <c r="O23" s="99"/>
      <c r="P23" s="126" t="str">
        <f>IF(AND(N23="FUERTE",O20="FUERTE (SIEMPRE SE EJECUTA)"),"FUERTE",IF(OR(N23="DÉBIL",O20="DÉBIL (NO SE EJECUTA)"),"DÉBIL",IF(OR(N23="MODERADO",O20="MODERADO (ALGUNAS VECES)"),"MODERADO")))</f>
        <v>FUERTE</v>
      </c>
      <c r="Q23" s="109">
        <f>IF(AND($P$16="FUERTE",$Q$13="DIRECTAMENTE"),2,IF(AND($P$16="FUERTE",$Q$13="DIRECTAMENTE"),2,IF(AND($P$16="FUERTE",$Q$13="DIRECTAMENTE"),2,IF(AND($P$16="FUERTE",$Q$13="NO DISMINUYE"),0,IF(AND($P$16="MODERADO",$Q$13="DIRECTAMENTE"),1,IF(AND($P$16="MODERADO",$Q$13="DIRECTAMENTE"),1,IF(AND($P$16="MODERADO",$Q$13="DIRECTAMENTE"),1,IF(AND($P$16="MODERADO",$Q$13="NO DISMINUYE"),0,"N/A"))))))))</f>
        <v>2</v>
      </c>
      <c r="R23" s="99"/>
      <c r="S23" s="99"/>
      <c r="T23" s="99"/>
      <c r="U23" s="117" t="s">
        <v>86</v>
      </c>
      <c r="V23" s="13"/>
      <c r="W23" s="99"/>
      <c r="X23" s="99"/>
      <c r="Y23" s="99"/>
      <c r="Z23" s="122"/>
      <c r="AA23" s="99"/>
      <c r="AB23" s="182"/>
      <c r="AC23" s="99"/>
      <c r="AD23" s="13"/>
      <c r="AE23" s="13"/>
      <c r="AF23" s="13"/>
      <c r="AG23" s="24"/>
      <c r="AH23" s="24"/>
      <c r="AI23" s="24"/>
      <c r="AJ23" s="24"/>
      <c r="AK23" s="24"/>
      <c r="AL23" s="24"/>
      <c r="AM23" s="24"/>
      <c r="AN23" s="24"/>
      <c r="AO23" s="24"/>
      <c r="AP23" s="24"/>
      <c r="AQ23" s="24"/>
      <c r="AR23" s="24"/>
      <c r="AS23" s="24"/>
      <c r="AT23" s="24"/>
      <c r="AU23" s="24"/>
      <c r="AV23" s="24"/>
      <c r="AW23" s="24"/>
    </row>
    <row r="24" spans="1:49" ht="90.75" customHeight="1" x14ac:dyDescent="0.3">
      <c r="A24" s="156"/>
      <c r="B24" s="99"/>
      <c r="C24" s="99"/>
      <c r="D24" s="99"/>
      <c r="E24" s="99"/>
      <c r="F24" s="156"/>
      <c r="G24" s="99"/>
      <c r="H24" s="99"/>
      <c r="I24" s="99"/>
      <c r="J24" s="99"/>
      <c r="K24" s="58" t="s">
        <v>58</v>
      </c>
      <c r="L24" s="59" t="s">
        <v>59</v>
      </c>
      <c r="M24" s="60">
        <f>IF(L24="CONFIABLE",15,IF(L24="NO CONFIABLE",0,""))</f>
        <v>15</v>
      </c>
      <c r="N24" s="104"/>
      <c r="O24" s="99"/>
      <c r="P24" s="99"/>
      <c r="Q24" s="99"/>
      <c r="R24" s="99"/>
      <c r="S24" s="99"/>
      <c r="T24" s="99"/>
      <c r="U24" s="118"/>
      <c r="V24" s="13"/>
      <c r="W24" s="99"/>
      <c r="X24" s="99"/>
      <c r="Y24" s="99"/>
      <c r="Z24" s="122"/>
      <c r="AA24" s="99"/>
      <c r="AB24" s="182"/>
      <c r="AC24" s="99"/>
      <c r="AD24" s="13"/>
      <c r="AE24" s="13"/>
      <c r="AF24" s="13"/>
      <c r="AG24" s="24"/>
      <c r="AH24" s="24"/>
      <c r="AI24" s="24"/>
      <c r="AJ24" s="24"/>
      <c r="AK24" s="24"/>
      <c r="AL24" s="24"/>
      <c r="AM24" s="24"/>
      <c r="AN24" s="24"/>
      <c r="AO24" s="24"/>
      <c r="AP24" s="24"/>
      <c r="AQ24" s="24"/>
      <c r="AR24" s="24"/>
      <c r="AS24" s="24"/>
      <c r="AT24" s="24"/>
      <c r="AU24" s="24"/>
      <c r="AV24" s="24"/>
      <c r="AW24" s="24"/>
    </row>
    <row r="25" spans="1:49" ht="63.75" customHeight="1" x14ac:dyDescent="0.3">
      <c r="A25" s="156"/>
      <c r="B25" s="99"/>
      <c r="C25" s="99"/>
      <c r="D25" s="99"/>
      <c r="E25" s="99"/>
      <c r="F25" s="156"/>
      <c r="G25" s="99"/>
      <c r="H25" s="99"/>
      <c r="I25" s="99"/>
      <c r="J25" s="99"/>
      <c r="K25" s="58" t="s">
        <v>65</v>
      </c>
      <c r="L25" s="59" t="s">
        <v>66</v>
      </c>
      <c r="M25" s="60">
        <f>IF(L25="SE INVESTIGAN Y RESUELVEN OPORTUNAMENTE",15,IF(L25="NO SE INVESTIGAN,  NI  RESUELVEN OPORTUNAMENTE",0,""))</f>
        <v>15</v>
      </c>
      <c r="N25" s="104"/>
      <c r="O25" s="99"/>
      <c r="P25" s="99"/>
      <c r="Q25" s="99"/>
      <c r="R25" s="99"/>
      <c r="S25" s="99"/>
      <c r="T25" s="99"/>
      <c r="U25" s="119" t="s">
        <v>91</v>
      </c>
      <c r="V25" s="13"/>
      <c r="W25" s="99"/>
      <c r="X25" s="99"/>
      <c r="Y25" s="99"/>
      <c r="Z25" s="122"/>
      <c r="AA25" s="99"/>
      <c r="AB25" s="182"/>
      <c r="AC25" s="99"/>
      <c r="AD25" s="13"/>
      <c r="AE25" s="13"/>
      <c r="AF25" s="13"/>
      <c r="AG25" s="24"/>
      <c r="AH25" s="24"/>
      <c r="AI25" s="24"/>
      <c r="AJ25" s="24"/>
      <c r="AK25" s="24"/>
      <c r="AL25" s="24"/>
      <c r="AM25" s="24"/>
      <c r="AN25" s="24"/>
      <c r="AO25" s="24"/>
      <c r="AP25" s="24"/>
      <c r="AQ25" s="24"/>
      <c r="AR25" s="24"/>
      <c r="AS25" s="24"/>
      <c r="AT25" s="24"/>
      <c r="AU25" s="24"/>
      <c r="AV25" s="24"/>
      <c r="AW25" s="24"/>
    </row>
    <row r="26" spans="1:49" ht="63.75" customHeight="1" x14ac:dyDescent="0.3">
      <c r="A26" s="157"/>
      <c r="B26" s="100"/>
      <c r="C26" s="100"/>
      <c r="D26" s="100"/>
      <c r="E26" s="100"/>
      <c r="F26" s="157"/>
      <c r="G26" s="100"/>
      <c r="H26" s="100"/>
      <c r="I26" s="100"/>
      <c r="J26" s="100"/>
      <c r="K26" s="64" t="s">
        <v>69</v>
      </c>
      <c r="L26" s="65" t="s">
        <v>70</v>
      </c>
      <c r="M26" s="66">
        <f>IF(L26="COMPLETA",10,IF(L26="INCOMPLETA",5,IF(L26="NO EXISTE",0,"")))</f>
        <v>10</v>
      </c>
      <c r="N26" s="108"/>
      <c r="O26" s="100"/>
      <c r="P26" s="100"/>
      <c r="Q26" s="100"/>
      <c r="R26" s="100"/>
      <c r="S26" s="100"/>
      <c r="T26" s="100"/>
      <c r="U26" s="120"/>
      <c r="V26" s="13"/>
      <c r="W26" s="106"/>
      <c r="X26" s="106"/>
      <c r="Y26" s="106"/>
      <c r="Z26" s="118"/>
      <c r="AA26" s="106"/>
      <c r="AB26" s="183"/>
      <c r="AC26" s="106"/>
      <c r="AD26" s="13"/>
      <c r="AE26" s="13"/>
      <c r="AF26" s="13"/>
      <c r="AG26" s="24"/>
      <c r="AH26" s="24"/>
      <c r="AI26" s="24"/>
      <c r="AJ26" s="24"/>
      <c r="AK26" s="24"/>
      <c r="AL26" s="24"/>
      <c r="AM26" s="24"/>
      <c r="AN26" s="24"/>
      <c r="AO26" s="24"/>
      <c r="AP26" s="24"/>
      <c r="AQ26" s="24"/>
      <c r="AR26" s="24"/>
      <c r="AS26" s="24"/>
      <c r="AT26" s="24"/>
      <c r="AU26" s="24"/>
      <c r="AV26" s="24"/>
      <c r="AW26" s="24"/>
    </row>
    <row r="27" spans="1:49" ht="39.75" customHeight="1" x14ac:dyDescent="0.3">
      <c r="A27" s="171">
        <v>3</v>
      </c>
      <c r="B27" s="172" t="s">
        <v>209</v>
      </c>
      <c r="C27" s="114" t="s">
        <v>210</v>
      </c>
      <c r="D27" s="114" t="s">
        <v>211</v>
      </c>
      <c r="E27" s="114" t="s">
        <v>212</v>
      </c>
      <c r="F27" s="155" t="s">
        <v>47</v>
      </c>
      <c r="G27" s="175" t="s">
        <v>55</v>
      </c>
      <c r="H27" s="124" t="s">
        <v>87</v>
      </c>
      <c r="I27" s="173" t="s">
        <v>57</v>
      </c>
      <c r="J27" s="174" t="s">
        <v>213</v>
      </c>
      <c r="K27" s="54" t="s">
        <v>31</v>
      </c>
      <c r="L27" s="55" t="s">
        <v>32</v>
      </c>
      <c r="M27" s="56">
        <f>IF(L27="ASIGNADO",15,IF(L27="NO ASIGNADO",0,""))</f>
        <v>15</v>
      </c>
      <c r="N27" s="115">
        <f>SUM(M27:M33)</f>
        <v>100</v>
      </c>
      <c r="O27" s="124" t="s">
        <v>194</v>
      </c>
      <c r="P27" s="125">
        <f>IF(P30="DÉBIL",0,IF(P30="MODERADO",50,IF(P30="FUERTE",100,"")))</f>
        <v>100</v>
      </c>
      <c r="Q27" s="105" t="s">
        <v>195</v>
      </c>
      <c r="R27" s="105" t="str">
        <f>IF(AND(F27="MUY BAJA",Q30=2),"MUY BAJA",IF(AND(F27="BAJA",Q30=2),"MUY BAJA",IF(AND(F27="MEDIA",Q30=2),"MUY BAJA",IF(AND(F27="ALTA",Q30=2),"BAJA",IF(AND(F27="MUY ALTA",Q30=2),"MEDIA",IF(AND(F27="MUY BAJA",Q30=1),"MUY BAJA",IF(AND(F27="BAJA",Q30=1),"MUY BAJA",IF(AND(F27="MEDIA",Q30=1),"BAJA",IF(AND(F27="ALTA",Q30=1),"MEDIA",IF(AND(F27="MUY ALTA",Q30=1),"ALTA",F27))))))))))</f>
        <v>MUY BAJA</v>
      </c>
      <c r="S27" s="105" t="str">
        <f>+CONCATENATE(R27," - ",G27)</f>
        <v>MUY BAJA - MAYOR</v>
      </c>
      <c r="T27" s="113" t="str">
        <f>+VLOOKUP(S27,Datos!$D$3:$E$17,2,FALSE)</f>
        <v>ALTO</v>
      </c>
      <c r="U27" s="121" t="s">
        <v>214</v>
      </c>
      <c r="V27" s="13"/>
      <c r="W27" s="110" t="s">
        <v>197</v>
      </c>
      <c r="X27" s="111" t="s">
        <v>215</v>
      </c>
      <c r="Y27" s="110" t="s">
        <v>199</v>
      </c>
      <c r="Z27" s="110" t="s">
        <v>216</v>
      </c>
      <c r="AA27" s="112"/>
      <c r="AB27" s="178" t="s">
        <v>240</v>
      </c>
      <c r="AC27" s="112"/>
      <c r="AD27" s="13"/>
      <c r="AE27" s="13"/>
      <c r="AF27" s="13"/>
      <c r="AG27" s="24"/>
      <c r="AH27" s="24"/>
      <c r="AI27" s="24"/>
      <c r="AJ27" s="24"/>
      <c r="AK27" s="24"/>
      <c r="AL27" s="24"/>
      <c r="AM27" s="24"/>
      <c r="AN27" s="24"/>
      <c r="AO27" s="24"/>
      <c r="AP27" s="24"/>
      <c r="AQ27" s="24"/>
      <c r="AR27" s="24"/>
      <c r="AS27" s="24"/>
      <c r="AT27" s="24"/>
      <c r="AU27" s="24"/>
      <c r="AV27" s="24"/>
      <c r="AW27" s="24"/>
    </row>
    <row r="28" spans="1:49" ht="15.75" customHeight="1" x14ac:dyDescent="0.3">
      <c r="A28" s="156"/>
      <c r="B28" s="99"/>
      <c r="C28" s="99"/>
      <c r="D28" s="99"/>
      <c r="E28" s="99"/>
      <c r="F28" s="156"/>
      <c r="G28" s="99"/>
      <c r="H28" s="99"/>
      <c r="I28" s="99"/>
      <c r="J28" s="99"/>
      <c r="K28" s="58" t="s">
        <v>38</v>
      </c>
      <c r="L28" s="59" t="s">
        <v>39</v>
      </c>
      <c r="M28" s="60">
        <f>IF(L28="ADECUADO",15,IF(L28="INADECUADO",0,""))</f>
        <v>15</v>
      </c>
      <c r="N28" s="104"/>
      <c r="O28" s="99"/>
      <c r="P28" s="99"/>
      <c r="Q28" s="106"/>
      <c r="R28" s="99"/>
      <c r="S28" s="99"/>
      <c r="T28" s="99"/>
      <c r="U28" s="122"/>
      <c r="V28" s="13"/>
      <c r="W28" s="99"/>
      <c r="X28" s="99"/>
      <c r="Y28" s="99"/>
      <c r="Z28" s="99"/>
      <c r="AA28" s="99"/>
      <c r="AB28" s="179"/>
      <c r="AC28" s="99"/>
      <c r="AD28" s="13"/>
      <c r="AE28" s="13"/>
      <c r="AF28" s="13"/>
      <c r="AG28" s="24"/>
      <c r="AH28" s="24"/>
      <c r="AI28" s="24"/>
      <c r="AJ28" s="24"/>
      <c r="AK28" s="24"/>
      <c r="AL28" s="24"/>
      <c r="AM28" s="24"/>
      <c r="AN28" s="24"/>
      <c r="AO28" s="24"/>
      <c r="AP28" s="24"/>
      <c r="AQ28" s="24"/>
      <c r="AR28" s="24"/>
      <c r="AS28" s="24"/>
      <c r="AT28" s="24"/>
      <c r="AU28" s="24"/>
      <c r="AV28" s="24"/>
      <c r="AW28" s="24"/>
    </row>
    <row r="29" spans="1:49" ht="15.75" customHeight="1" x14ac:dyDescent="0.3">
      <c r="A29" s="156"/>
      <c r="B29" s="99"/>
      <c r="C29" s="99"/>
      <c r="D29" s="99"/>
      <c r="E29" s="99"/>
      <c r="F29" s="156"/>
      <c r="G29" s="99"/>
      <c r="H29" s="99"/>
      <c r="I29" s="99"/>
      <c r="J29" s="99"/>
      <c r="K29" s="61" t="s">
        <v>44</v>
      </c>
      <c r="L29" s="59" t="s">
        <v>45</v>
      </c>
      <c r="M29" s="60">
        <f>IF(L29="OPORTUNA",15,IF(L29="INOPORTUNA",0,""))</f>
        <v>15</v>
      </c>
      <c r="N29" s="116"/>
      <c r="O29" s="99"/>
      <c r="P29" s="106"/>
      <c r="Q29" s="62" t="s">
        <v>201</v>
      </c>
      <c r="R29" s="99"/>
      <c r="S29" s="99"/>
      <c r="T29" s="99"/>
      <c r="U29" s="122"/>
      <c r="V29" s="13"/>
      <c r="W29" s="99"/>
      <c r="X29" s="99"/>
      <c r="Y29" s="99"/>
      <c r="Z29" s="99"/>
      <c r="AA29" s="99"/>
      <c r="AB29" s="179"/>
      <c r="AC29" s="99"/>
      <c r="AD29" s="13"/>
      <c r="AE29" s="13"/>
      <c r="AF29" s="13"/>
      <c r="AG29" s="24"/>
      <c r="AH29" s="24"/>
      <c r="AI29" s="24"/>
      <c r="AJ29" s="24"/>
      <c r="AK29" s="24"/>
      <c r="AL29" s="24"/>
      <c r="AM29" s="24"/>
      <c r="AN29" s="24"/>
      <c r="AO29" s="24"/>
      <c r="AP29" s="24"/>
      <c r="AQ29" s="24"/>
      <c r="AR29" s="24"/>
      <c r="AS29" s="24"/>
      <c r="AT29" s="24"/>
      <c r="AU29" s="24"/>
      <c r="AV29" s="24"/>
      <c r="AW29" s="24"/>
    </row>
    <row r="30" spans="1:49" ht="15.75" customHeight="1" x14ac:dyDescent="0.3">
      <c r="A30" s="156"/>
      <c r="B30" s="99"/>
      <c r="C30" s="99"/>
      <c r="D30" s="99"/>
      <c r="E30" s="99"/>
      <c r="F30" s="156"/>
      <c r="G30" s="99"/>
      <c r="H30" s="99"/>
      <c r="I30" s="99"/>
      <c r="J30" s="99"/>
      <c r="K30" s="58" t="s">
        <v>50</v>
      </c>
      <c r="L30" s="59" t="s">
        <v>51</v>
      </c>
      <c r="M30" s="60">
        <f>IF(L30="PREVENIR",15,IF(L30="DETECTAR",10,IF(L30="NO ES UN CONTROL",0,"")))</f>
        <v>15</v>
      </c>
      <c r="N30" s="107" t="str">
        <f>IF(N27&lt;86,"DÉBIL",IF(N27&lt;96,"MODERADO",IF(N27&lt;101,"FUERTE","")))</f>
        <v>FUERTE</v>
      </c>
      <c r="O30" s="99"/>
      <c r="P30" s="126" t="str">
        <f>IF(AND(N30="FUERTE",O27="FUERTE (SIEMPRE SE EJECUTA)"),"FUERTE",IF(OR(N30="DÉBIL",O27="DÉBIL (NO SE EJECUTA)"),"DÉBIL",IF(OR(N30="MODERADO",O27="MODERADO (ALGUNAS VECES)"),"MODERADO")))</f>
        <v>FUERTE</v>
      </c>
      <c r="Q30" s="109">
        <f>IF(AND($P$16="FUERTE",$Q$13="DIRECTAMENTE"),2,IF(AND($P$16="FUERTE",$Q$13="DIRECTAMENTE"),2,IF(AND($P$16="FUERTE",$Q$13="DIRECTAMENTE"),2,IF(AND($P$16="FUERTE",$Q$13="NO DISMINUYE"),0,IF(AND($P$16="MODERADO",$Q$13="DIRECTAMENTE"),1,IF(AND($P$16="MODERADO",$Q$13="DIRECTAMENTE"),1,IF(AND($P$16="MODERADO",$Q$13="DIRECTAMENTE"),1,IF(AND($P$16="MODERADO",$Q$13="NO DISMINUYE"),0,"N/A"))))))))</f>
        <v>2</v>
      </c>
      <c r="R30" s="99"/>
      <c r="S30" s="99"/>
      <c r="T30" s="99"/>
      <c r="U30" s="117" t="s">
        <v>86</v>
      </c>
      <c r="V30" s="13"/>
      <c r="W30" s="99"/>
      <c r="X30" s="99"/>
      <c r="Y30" s="99"/>
      <c r="Z30" s="99"/>
      <c r="AA30" s="99"/>
      <c r="AB30" s="179"/>
      <c r="AC30" s="99"/>
      <c r="AD30" s="13"/>
      <c r="AE30" s="13"/>
      <c r="AF30" s="13"/>
      <c r="AG30" s="24"/>
      <c r="AH30" s="24"/>
      <c r="AI30" s="24"/>
      <c r="AJ30" s="24"/>
      <c r="AK30" s="24"/>
      <c r="AL30" s="24"/>
      <c r="AM30" s="24"/>
      <c r="AN30" s="24"/>
      <c r="AO30" s="24"/>
      <c r="AP30" s="24"/>
      <c r="AQ30" s="24"/>
      <c r="AR30" s="24"/>
      <c r="AS30" s="24"/>
      <c r="AT30" s="24"/>
      <c r="AU30" s="24"/>
      <c r="AV30" s="24"/>
      <c r="AW30" s="24"/>
    </row>
    <row r="31" spans="1:49" ht="15.75" customHeight="1" x14ac:dyDescent="0.3">
      <c r="A31" s="156"/>
      <c r="B31" s="99"/>
      <c r="C31" s="99"/>
      <c r="D31" s="99"/>
      <c r="E31" s="99"/>
      <c r="F31" s="156"/>
      <c r="G31" s="99"/>
      <c r="H31" s="99"/>
      <c r="I31" s="99"/>
      <c r="J31" s="99"/>
      <c r="K31" s="58" t="s">
        <v>58</v>
      </c>
      <c r="L31" s="59" t="s">
        <v>59</v>
      </c>
      <c r="M31" s="60">
        <f>IF(L31="CONFIABLE",15,IF(L31="NO CONFIABLE",0,""))</f>
        <v>15</v>
      </c>
      <c r="N31" s="104"/>
      <c r="O31" s="99"/>
      <c r="P31" s="99"/>
      <c r="Q31" s="99"/>
      <c r="R31" s="99"/>
      <c r="S31" s="99"/>
      <c r="T31" s="99"/>
      <c r="U31" s="118"/>
      <c r="V31" s="13"/>
      <c r="W31" s="99"/>
      <c r="X31" s="99"/>
      <c r="Y31" s="99"/>
      <c r="Z31" s="99"/>
      <c r="AA31" s="99"/>
      <c r="AB31" s="179"/>
      <c r="AC31" s="99"/>
      <c r="AD31" s="13"/>
      <c r="AE31" s="13"/>
      <c r="AF31" s="13"/>
      <c r="AG31" s="24"/>
      <c r="AH31" s="24"/>
      <c r="AI31" s="24"/>
      <c r="AJ31" s="24"/>
      <c r="AK31" s="24"/>
      <c r="AL31" s="24"/>
      <c r="AM31" s="24"/>
      <c r="AN31" s="24"/>
      <c r="AO31" s="24"/>
      <c r="AP31" s="24"/>
      <c r="AQ31" s="24"/>
      <c r="AR31" s="24"/>
      <c r="AS31" s="24"/>
      <c r="AT31" s="24"/>
      <c r="AU31" s="24"/>
      <c r="AV31" s="24"/>
      <c r="AW31" s="24"/>
    </row>
    <row r="32" spans="1:49" ht="15.75" customHeight="1" x14ac:dyDescent="0.3">
      <c r="A32" s="156"/>
      <c r="B32" s="99"/>
      <c r="C32" s="99"/>
      <c r="D32" s="99"/>
      <c r="E32" s="99"/>
      <c r="F32" s="156"/>
      <c r="G32" s="99"/>
      <c r="H32" s="99"/>
      <c r="I32" s="99"/>
      <c r="J32" s="99"/>
      <c r="K32" s="58" t="s">
        <v>65</v>
      </c>
      <c r="L32" s="59" t="s">
        <v>66</v>
      </c>
      <c r="M32" s="60">
        <f>IF(L32="SE INVESTIGAN Y RESUELVEN OPORTUNAMENTE",15,IF(L32="NO SE INVESTIGAN,  NI  RESUELVEN OPORTUNAMENTE",0,""))</f>
        <v>15</v>
      </c>
      <c r="N32" s="104"/>
      <c r="O32" s="99"/>
      <c r="P32" s="99"/>
      <c r="Q32" s="99"/>
      <c r="R32" s="99"/>
      <c r="S32" s="99"/>
      <c r="T32" s="99"/>
      <c r="U32" s="119" t="s">
        <v>91</v>
      </c>
      <c r="V32" s="13"/>
      <c r="W32" s="99"/>
      <c r="X32" s="99"/>
      <c r="Y32" s="99"/>
      <c r="Z32" s="99"/>
      <c r="AA32" s="99"/>
      <c r="AB32" s="179"/>
      <c r="AC32" s="99"/>
      <c r="AD32" s="13"/>
      <c r="AE32" s="13"/>
      <c r="AF32" s="13"/>
      <c r="AG32" s="24"/>
      <c r="AH32" s="24"/>
      <c r="AI32" s="24"/>
      <c r="AJ32" s="24"/>
      <c r="AK32" s="24"/>
      <c r="AL32" s="24"/>
      <c r="AM32" s="24"/>
      <c r="AN32" s="24"/>
      <c r="AO32" s="24"/>
      <c r="AP32" s="24"/>
      <c r="AQ32" s="24"/>
      <c r="AR32" s="24"/>
      <c r="AS32" s="24"/>
      <c r="AT32" s="24"/>
      <c r="AU32" s="24"/>
      <c r="AV32" s="24"/>
      <c r="AW32" s="24"/>
    </row>
    <row r="33" spans="1:49" ht="15.75" customHeight="1" x14ac:dyDescent="0.3">
      <c r="A33" s="157"/>
      <c r="B33" s="100"/>
      <c r="C33" s="100"/>
      <c r="D33" s="100"/>
      <c r="E33" s="100"/>
      <c r="F33" s="157"/>
      <c r="G33" s="100"/>
      <c r="H33" s="100"/>
      <c r="I33" s="100"/>
      <c r="J33" s="100"/>
      <c r="K33" s="64" t="s">
        <v>69</v>
      </c>
      <c r="L33" s="65" t="s">
        <v>70</v>
      </c>
      <c r="M33" s="66">
        <f>IF(L33="COMPLETA",10,IF(L33="INCOMPLETA",5,IF(L33="NO EXISTE",0,"")))</f>
        <v>10</v>
      </c>
      <c r="N33" s="108"/>
      <c r="O33" s="100"/>
      <c r="P33" s="100"/>
      <c r="Q33" s="100"/>
      <c r="R33" s="100"/>
      <c r="S33" s="100"/>
      <c r="T33" s="100"/>
      <c r="U33" s="120"/>
      <c r="V33" s="13"/>
      <c r="W33" s="106"/>
      <c r="X33" s="106"/>
      <c r="Y33" s="106"/>
      <c r="Z33" s="106"/>
      <c r="AA33" s="106"/>
      <c r="AB33" s="180"/>
      <c r="AC33" s="106"/>
      <c r="AD33" s="13"/>
      <c r="AE33" s="13"/>
      <c r="AF33" s="13"/>
      <c r="AG33" s="24"/>
      <c r="AH33" s="24"/>
      <c r="AI33" s="24"/>
      <c r="AJ33" s="24"/>
      <c r="AK33" s="24"/>
      <c r="AL33" s="24"/>
      <c r="AM33" s="24"/>
      <c r="AN33" s="24"/>
      <c r="AO33" s="24"/>
      <c r="AP33" s="24"/>
      <c r="AQ33" s="24"/>
      <c r="AR33" s="24"/>
      <c r="AS33" s="24"/>
      <c r="AT33" s="24"/>
      <c r="AU33" s="24"/>
      <c r="AV33" s="24"/>
      <c r="AW33" s="24"/>
    </row>
    <row r="34" spans="1:49" ht="41.25" customHeight="1" x14ac:dyDescent="0.3">
      <c r="A34" s="171">
        <v>4</v>
      </c>
      <c r="B34" s="172" t="s">
        <v>217</v>
      </c>
      <c r="C34" s="114" t="s">
        <v>218</v>
      </c>
      <c r="D34" s="114" t="s">
        <v>219</v>
      </c>
      <c r="E34" s="114" t="s">
        <v>220</v>
      </c>
      <c r="F34" s="155" t="s">
        <v>47</v>
      </c>
      <c r="G34" s="175" t="s">
        <v>55</v>
      </c>
      <c r="H34" s="124" t="s">
        <v>87</v>
      </c>
      <c r="I34" s="173" t="s">
        <v>57</v>
      </c>
      <c r="J34" s="176" t="s">
        <v>221</v>
      </c>
      <c r="K34" s="54" t="s">
        <v>31</v>
      </c>
      <c r="L34" s="55" t="s">
        <v>32</v>
      </c>
      <c r="M34" s="56">
        <f>IF(L34="ASIGNADO",15,IF(L34="NO ASIGNADO",0,""))</f>
        <v>15</v>
      </c>
      <c r="N34" s="115">
        <f>SUM(M34:M40)</f>
        <v>100</v>
      </c>
      <c r="O34" s="124" t="s">
        <v>194</v>
      </c>
      <c r="P34" s="125">
        <f>IF(P37="DÉBIL",0,IF(P37="MODERADO",50,IF(P37="FUERTE",100,"")))</f>
        <v>100</v>
      </c>
      <c r="Q34" s="105" t="s">
        <v>195</v>
      </c>
      <c r="R34" s="105" t="str">
        <f>IF(AND(F34="MUY BAJA",Q37=2),"MUY BAJA",IF(AND(F34="BAJA",Q37=2),"MUY BAJA",IF(AND(F34="MEDIA",Q37=2),"MUY BAJA",IF(AND(F34="ALTA",Q37=2),"BAJA",IF(AND(F34="MUY ALTA",Q37=2),"MEDIA",IF(AND(F34="MUY BAJA",Q37=1),"MUY BAJA",IF(AND(F34="BAJA",Q37=1),"MUY BAJA",IF(AND(F34="MEDIA",Q37=1),"BAJA",IF(AND(F34="ALTA",Q37=1),"MEDIA",IF(AND(F34="MUY ALTA",Q37=1),"ALTA",F34))))))))))</f>
        <v>MUY BAJA</v>
      </c>
      <c r="S34" s="105" t="str">
        <f>+CONCATENATE(R34," - ",G34)</f>
        <v>MUY BAJA - MAYOR</v>
      </c>
      <c r="T34" s="113" t="str">
        <f>+VLOOKUP(S34,Datos!$D$3:$E$17,2,FALSE)</f>
        <v>ALTO</v>
      </c>
      <c r="U34" s="121" t="s">
        <v>214</v>
      </c>
      <c r="V34" s="13"/>
      <c r="W34" s="110" t="s">
        <v>197</v>
      </c>
      <c r="X34" s="123" t="s">
        <v>222</v>
      </c>
      <c r="Y34" s="110" t="s">
        <v>223</v>
      </c>
      <c r="Z34" s="114" t="s">
        <v>224</v>
      </c>
      <c r="AA34" s="112"/>
      <c r="AB34" s="178" t="s">
        <v>240</v>
      </c>
      <c r="AC34" s="112"/>
      <c r="AD34" s="13"/>
      <c r="AE34" s="13"/>
      <c r="AF34" s="13"/>
      <c r="AG34" s="24"/>
      <c r="AH34" s="24"/>
      <c r="AI34" s="24"/>
      <c r="AJ34" s="24"/>
      <c r="AK34" s="24"/>
      <c r="AL34" s="24"/>
      <c r="AM34" s="24"/>
      <c r="AN34" s="24"/>
      <c r="AO34" s="24"/>
      <c r="AP34" s="24"/>
      <c r="AQ34" s="24"/>
      <c r="AR34" s="24"/>
      <c r="AS34" s="24"/>
      <c r="AT34" s="24"/>
      <c r="AU34" s="24"/>
      <c r="AV34" s="24"/>
      <c r="AW34" s="24"/>
    </row>
    <row r="35" spans="1:49" ht="15.75" customHeight="1" x14ac:dyDescent="0.3">
      <c r="A35" s="156"/>
      <c r="B35" s="99"/>
      <c r="C35" s="99"/>
      <c r="D35" s="99"/>
      <c r="E35" s="99"/>
      <c r="F35" s="156"/>
      <c r="G35" s="99"/>
      <c r="H35" s="99"/>
      <c r="I35" s="99"/>
      <c r="J35" s="99"/>
      <c r="K35" s="58" t="s">
        <v>38</v>
      </c>
      <c r="L35" s="59" t="s">
        <v>39</v>
      </c>
      <c r="M35" s="60">
        <f>IF(L35="ADECUADO",15,IF(L35="INADECUADO",0,""))</f>
        <v>15</v>
      </c>
      <c r="N35" s="104"/>
      <c r="O35" s="99"/>
      <c r="P35" s="99"/>
      <c r="Q35" s="106"/>
      <c r="R35" s="99"/>
      <c r="S35" s="99"/>
      <c r="T35" s="99"/>
      <c r="U35" s="122"/>
      <c r="V35" s="13"/>
      <c r="W35" s="99"/>
      <c r="X35" s="99"/>
      <c r="Y35" s="99"/>
      <c r="Z35" s="99"/>
      <c r="AA35" s="99"/>
      <c r="AB35" s="179"/>
      <c r="AC35" s="99"/>
      <c r="AD35" s="13"/>
      <c r="AE35" s="13"/>
      <c r="AF35" s="13"/>
      <c r="AG35" s="24"/>
      <c r="AH35" s="24"/>
      <c r="AI35" s="24"/>
      <c r="AJ35" s="24"/>
      <c r="AK35" s="24"/>
      <c r="AL35" s="24"/>
      <c r="AM35" s="24"/>
      <c r="AN35" s="24"/>
      <c r="AO35" s="24"/>
      <c r="AP35" s="24"/>
      <c r="AQ35" s="24"/>
      <c r="AR35" s="24"/>
      <c r="AS35" s="24"/>
      <c r="AT35" s="24"/>
      <c r="AU35" s="24"/>
      <c r="AV35" s="24"/>
      <c r="AW35" s="24"/>
    </row>
    <row r="36" spans="1:49" ht="15.75" customHeight="1" x14ac:dyDescent="0.3">
      <c r="A36" s="156"/>
      <c r="B36" s="99"/>
      <c r="C36" s="99"/>
      <c r="D36" s="99"/>
      <c r="E36" s="99"/>
      <c r="F36" s="156"/>
      <c r="G36" s="99"/>
      <c r="H36" s="99"/>
      <c r="I36" s="99"/>
      <c r="J36" s="99"/>
      <c r="K36" s="61" t="s">
        <v>44</v>
      </c>
      <c r="L36" s="59" t="s">
        <v>45</v>
      </c>
      <c r="M36" s="60">
        <f>IF(L36="OPORTUNA",15,IF(L36="INOPORTUNA",0,""))</f>
        <v>15</v>
      </c>
      <c r="N36" s="116"/>
      <c r="O36" s="99"/>
      <c r="P36" s="106"/>
      <c r="Q36" s="62" t="s">
        <v>201</v>
      </c>
      <c r="R36" s="99"/>
      <c r="S36" s="99"/>
      <c r="T36" s="99"/>
      <c r="U36" s="122"/>
      <c r="V36" s="13"/>
      <c r="W36" s="99"/>
      <c r="X36" s="99"/>
      <c r="Y36" s="99"/>
      <c r="Z36" s="99"/>
      <c r="AA36" s="99"/>
      <c r="AB36" s="179"/>
      <c r="AC36" s="99"/>
      <c r="AD36" s="13"/>
      <c r="AE36" s="13"/>
      <c r="AF36" s="13"/>
      <c r="AG36" s="24"/>
      <c r="AH36" s="24"/>
      <c r="AI36" s="24"/>
      <c r="AJ36" s="24"/>
      <c r="AK36" s="24"/>
      <c r="AL36" s="24"/>
      <c r="AM36" s="24"/>
      <c r="AN36" s="24"/>
      <c r="AO36" s="24"/>
      <c r="AP36" s="24"/>
      <c r="AQ36" s="24"/>
      <c r="AR36" s="24"/>
      <c r="AS36" s="24"/>
      <c r="AT36" s="24"/>
      <c r="AU36" s="24"/>
      <c r="AV36" s="24"/>
      <c r="AW36" s="24"/>
    </row>
    <row r="37" spans="1:49" ht="15.75" customHeight="1" x14ac:dyDescent="0.3">
      <c r="A37" s="156"/>
      <c r="B37" s="99"/>
      <c r="C37" s="99"/>
      <c r="D37" s="99"/>
      <c r="E37" s="99"/>
      <c r="F37" s="156"/>
      <c r="G37" s="99"/>
      <c r="H37" s="99"/>
      <c r="I37" s="99"/>
      <c r="J37" s="99"/>
      <c r="K37" s="58" t="s">
        <v>50</v>
      </c>
      <c r="L37" s="59" t="s">
        <v>51</v>
      </c>
      <c r="M37" s="60">
        <f>IF(L37="PREVENIR",15,IF(L37="DETECTAR",10,IF(L37="NO ES UN CONTROL",0,"")))</f>
        <v>15</v>
      </c>
      <c r="N37" s="107" t="str">
        <f>IF(N34&lt;86,"DÉBIL",IF(N34&lt;96,"MODERADO",IF(N34&lt;101,"FUERTE","")))</f>
        <v>FUERTE</v>
      </c>
      <c r="O37" s="99"/>
      <c r="P37" s="126" t="str">
        <f>IF(AND(N37="FUERTE",O34="FUERTE (SIEMPRE SE EJECUTA)"),"FUERTE",IF(OR(N37="DÉBIL",O34="DÉBIL (NO SE EJECUTA)"),"DÉBIL",IF(OR(N37="MODERADO",O34="MODERADO (ALGUNAS VECES)"),"MODERADO")))</f>
        <v>FUERTE</v>
      </c>
      <c r="Q37" s="109">
        <f>IF(AND($P$16="FUERTE",$Q$13="DIRECTAMENTE"),2,IF(AND($P$16="FUERTE",$Q$13="DIRECTAMENTE"),2,IF(AND($P$16="FUERTE",$Q$13="DIRECTAMENTE"),2,IF(AND($P$16="FUERTE",$Q$13="NO DISMINUYE"),0,IF(AND($P$16="MODERADO",$Q$13="DIRECTAMENTE"),1,IF(AND($P$16="MODERADO",$Q$13="DIRECTAMENTE"),1,IF(AND($P$16="MODERADO",$Q$13="DIRECTAMENTE"),1,IF(AND($P$16="MODERADO",$Q$13="NO DISMINUYE"),0,"N/A"))))))))</f>
        <v>2</v>
      </c>
      <c r="R37" s="99"/>
      <c r="S37" s="99"/>
      <c r="T37" s="99"/>
      <c r="U37" s="117" t="s">
        <v>86</v>
      </c>
      <c r="V37" s="13"/>
      <c r="W37" s="99"/>
      <c r="X37" s="99"/>
      <c r="Y37" s="99"/>
      <c r="Z37" s="99"/>
      <c r="AA37" s="99"/>
      <c r="AB37" s="179"/>
      <c r="AC37" s="99"/>
      <c r="AD37" s="13"/>
      <c r="AE37" s="13"/>
      <c r="AF37" s="13"/>
      <c r="AG37" s="24"/>
      <c r="AH37" s="24"/>
      <c r="AI37" s="24"/>
      <c r="AJ37" s="24"/>
      <c r="AK37" s="24"/>
      <c r="AL37" s="24"/>
      <c r="AM37" s="24"/>
      <c r="AN37" s="24"/>
      <c r="AO37" s="24"/>
      <c r="AP37" s="24"/>
      <c r="AQ37" s="24"/>
      <c r="AR37" s="24"/>
      <c r="AS37" s="24"/>
      <c r="AT37" s="24"/>
      <c r="AU37" s="24"/>
      <c r="AV37" s="24"/>
      <c r="AW37" s="24"/>
    </row>
    <row r="38" spans="1:49" ht="15.75" customHeight="1" x14ac:dyDescent="0.3">
      <c r="A38" s="156"/>
      <c r="B38" s="99"/>
      <c r="C38" s="99"/>
      <c r="D38" s="99"/>
      <c r="E38" s="99"/>
      <c r="F38" s="156"/>
      <c r="G38" s="99"/>
      <c r="H38" s="99"/>
      <c r="I38" s="99"/>
      <c r="J38" s="99"/>
      <c r="K38" s="58" t="s">
        <v>58</v>
      </c>
      <c r="L38" s="59" t="s">
        <v>59</v>
      </c>
      <c r="M38" s="60">
        <f>IF(L38="CONFIABLE",15,IF(L38="NO CONFIABLE",0,""))</f>
        <v>15</v>
      </c>
      <c r="N38" s="104"/>
      <c r="O38" s="99"/>
      <c r="P38" s="99"/>
      <c r="Q38" s="99"/>
      <c r="R38" s="99"/>
      <c r="S38" s="99"/>
      <c r="T38" s="99"/>
      <c r="U38" s="118"/>
      <c r="V38" s="13"/>
      <c r="W38" s="99"/>
      <c r="X38" s="99"/>
      <c r="Y38" s="99"/>
      <c r="Z38" s="99"/>
      <c r="AA38" s="99"/>
      <c r="AB38" s="179"/>
      <c r="AC38" s="99"/>
      <c r="AD38" s="13"/>
      <c r="AE38" s="13"/>
      <c r="AF38" s="13"/>
      <c r="AG38" s="24"/>
      <c r="AH38" s="24"/>
      <c r="AI38" s="24"/>
      <c r="AJ38" s="24"/>
      <c r="AK38" s="24"/>
      <c r="AL38" s="24"/>
      <c r="AM38" s="24"/>
      <c r="AN38" s="24"/>
      <c r="AO38" s="24"/>
      <c r="AP38" s="24"/>
      <c r="AQ38" s="24"/>
      <c r="AR38" s="24"/>
      <c r="AS38" s="24"/>
      <c r="AT38" s="24"/>
      <c r="AU38" s="24"/>
      <c r="AV38" s="24"/>
      <c r="AW38" s="24"/>
    </row>
    <row r="39" spans="1:49" ht="15.75" customHeight="1" x14ac:dyDescent="0.3">
      <c r="A39" s="156"/>
      <c r="B39" s="99"/>
      <c r="C39" s="99"/>
      <c r="D39" s="99"/>
      <c r="E39" s="99"/>
      <c r="F39" s="156"/>
      <c r="G39" s="99"/>
      <c r="H39" s="99"/>
      <c r="I39" s="99"/>
      <c r="J39" s="99"/>
      <c r="K39" s="58" t="s">
        <v>65</v>
      </c>
      <c r="L39" s="59" t="s">
        <v>66</v>
      </c>
      <c r="M39" s="60">
        <f>IF(L39="SE INVESTIGAN Y RESUELVEN OPORTUNAMENTE",15,IF(L39="NO SE INVESTIGAN,  NI  RESUELVEN OPORTUNAMENTE",0,""))</f>
        <v>15</v>
      </c>
      <c r="N39" s="104"/>
      <c r="O39" s="99"/>
      <c r="P39" s="99"/>
      <c r="Q39" s="99"/>
      <c r="R39" s="99"/>
      <c r="S39" s="99"/>
      <c r="T39" s="99"/>
      <c r="U39" s="119" t="s">
        <v>91</v>
      </c>
      <c r="V39" s="13"/>
      <c r="W39" s="99"/>
      <c r="X39" s="99"/>
      <c r="Y39" s="99"/>
      <c r="Z39" s="99"/>
      <c r="AA39" s="99"/>
      <c r="AB39" s="179"/>
      <c r="AC39" s="99"/>
      <c r="AD39" s="13"/>
      <c r="AE39" s="13"/>
      <c r="AF39" s="13"/>
      <c r="AG39" s="24"/>
      <c r="AH39" s="24"/>
      <c r="AI39" s="24"/>
      <c r="AJ39" s="24"/>
      <c r="AK39" s="24"/>
      <c r="AL39" s="24"/>
      <c r="AM39" s="24"/>
      <c r="AN39" s="24"/>
      <c r="AO39" s="24"/>
      <c r="AP39" s="24"/>
      <c r="AQ39" s="24"/>
      <c r="AR39" s="24"/>
      <c r="AS39" s="24"/>
      <c r="AT39" s="24"/>
      <c r="AU39" s="24"/>
      <c r="AV39" s="24"/>
      <c r="AW39" s="24"/>
    </row>
    <row r="40" spans="1:49" ht="52.5" customHeight="1" x14ac:dyDescent="0.3">
      <c r="A40" s="157"/>
      <c r="B40" s="100"/>
      <c r="C40" s="100"/>
      <c r="D40" s="100"/>
      <c r="E40" s="100"/>
      <c r="F40" s="157"/>
      <c r="G40" s="100"/>
      <c r="H40" s="100"/>
      <c r="I40" s="100"/>
      <c r="J40" s="100"/>
      <c r="K40" s="64" t="s">
        <v>69</v>
      </c>
      <c r="L40" s="65" t="s">
        <v>70</v>
      </c>
      <c r="M40" s="66">
        <f>IF(L40="COMPLETA",10,IF(L40="INCOMPLETA",5,IF(L40="NO EXISTE",0,"")))</f>
        <v>10</v>
      </c>
      <c r="N40" s="108"/>
      <c r="O40" s="100"/>
      <c r="P40" s="100"/>
      <c r="Q40" s="100"/>
      <c r="R40" s="100"/>
      <c r="S40" s="100"/>
      <c r="T40" s="100"/>
      <c r="U40" s="120"/>
      <c r="V40" s="13"/>
      <c r="W40" s="106"/>
      <c r="X40" s="106"/>
      <c r="Y40" s="106"/>
      <c r="Z40" s="106"/>
      <c r="AA40" s="106"/>
      <c r="AB40" s="180"/>
      <c r="AC40" s="106"/>
      <c r="AD40" s="13"/>
      <c r="AE40" s="13"/>
      <c r="AF40" s="13"/>
      <c r="AG40" s="24"/>
      <c r="AH40" s="24"/>
      <c r="AI40" s="24"/>
      <c r="AJ40" s="24"/>
      <c r="AK40" s="24"/>
      <c r="AL40" s="24"/>
      <c r="AM40" s="24"/>
      <c r="AN40" s="24"/>
      <c r="AO40" s="24"/>
      <c r="AP40" s="24"/>
      <c r="AQ40" s="24"/>
      <c r="AR40" s="24"/>
      <c r="AS40" s="24"/>
      <c r="AT40" s="24"/>
      <c r="AU40" s="24"/>
      <c r="AV40" s="24"/>
      <c r="AW40" s="24"/>
    </row>
    <row r="41" spans="1:49" ht="31.5" customHeight="1" x14ac:dyDescent="0.3">
      <c r="A41" s="171">
        <v>5</v>
      </c>
      <c r="B41" s="172" t="s">
        <v>225</v>
      </c>
      <c r="C41" s="114" t="s">
        <v>226</v>
      </c>
      <c r="D41" s="172" t="s">
        <v>227</v>
      </c>
      <c r="E41" s="114" t="s">
        <v>228</v>
      </c>
      <c r="F41" s="155" t="s">
        <v>47</v>
      </c>
      <c r="G41" s="175" t="s">
        <v>55</v>
      </c>
      <c r="H41" s="124" t="s">
        <v>87</v>
      </c>
      <c r="I41" s="173" t="s">
        <v>57</v>
      </c>
      <c r="J41" s="174" t="s">
        <v>229</v>
      </c>
      <c r="K41" s="54" t="s">
        <v>31</v>
      </c>
      <c r="L41" s="55" t="s">
        <v>32</v>
      </c>
      <c r="M41" s="56">
        <f>IF(L41="ASIGNADO",15,IF(L41="NO ASIGNADO",0,""))</f>
        <v>15</v>
      </c>
      <c r="N41" s="115">
        <f>SUM(M41:M47)</f>
        <v>100</v>
      </c>
      <c r="O41" s="124" t="s">
        <v>194</v>
      </c>
      <c r="P41" s="125">
        <f>IF(P44="DÉBIL",0,IF(P44="MODERADO",50,IF(P44="FUERTE",100,"")))</f>
        <v>100</v>
      </c>
      <c r="Q41" s="105" t="s">
        <v>195</v>
      </c>
      <c r="R41" s="105" t="str">
        <f>IF(AND(F41="MUY BAJA",Q44=2),"MUY BAJA",IF(AND(F41="BAJA",Q44=2),"MUY BAJA",IF(AND(F41="MEDIA",Q44=2),"MUY BAJA",IF(AND(F41="ALTA",Q44=2),"BAJA",IF(AND(F41="MUY ALTA",Q44=2),"MEDIA",IF(AND(F41="MUY BAJA",Q44=1),"MUY BAJA",IF(AND(F41="BAJA",Q44=1),"MUY BAJA",IF(AND(F41="MEDIA",Q44=1),"BAJA",IF(AND(F41="ALTA",Q44=1),"MEDIA",IF(AND(F41="MUY ALTA",Q44=1),"ALTA",F41))))))))))</f>
        <v>MUY BAJA</v>
      </c>
      <c r="S41" s="105" t="str">
        <f>+CONCATENATE(R41," - ",G41)</f>
        <v>MUY BAJA - MAYOR</v>
      </c>
      <c r="T41" s="113" t="str">
        <f>+VLOOKUP(S41,Datos!$D$3:$E$17,2,FALSE)</f>
        <v>ALTO</v>
      </c>
      <c r="U41" s="121" t="s">
        <v>230</v>
      </c>
      <c r="V41" s="13"/>
      <c r="W41" s="110" t="s">
        <v>197</v>
      </c>
      <c r="X41" s="123" t="s">
        <v>231</v>
      </c>
      <c r="Y41" s="110" t="s">
        <v>223</v>
      </c>
      <c r="Z41" s="110" t="s">
        <v>216</v>
      </c>
      <c r="AA41" s="112"/>
      <c r="AB41" s="178" t="s">
        <v>240</v>
      </c>
      <c r="AC41" s="112"/>
      <c r="AD41" s="13"/>
      <c r="AE41" s="13"/>
      <c r="AF41" s="13"/>
      <c r="AG41" s="24"/>
      <c r="AH41" s="24"/>
      <c r="AI41" s="24"/>
      <c r="AJ41" s="24"/>
      <c r="AK41" s="24"/>
      <c r="AL41" s="24"/>
      <c r="AM41" s="24"/>
      <c r="AN41" s="24"/>
      <c r="AO41" s="24"/>
      <c r="AP41" s="24"/>
      <c r="AQ41" s="24"/>
      <c r="AR41" s="24"/>
      <c r="AS41" s="24"/>
      <c r="AT41" s="24"/>
      <c r="AU41" s="24"/>
      <c r="AV41" s="24"/>
      <c r="AW41" s="24"/>
    </row>
    <row r="42" spans="1:49" ht="15.75" customHeight="1" x14ac:dyDescent="0.3">
      <c r="A42" s="156"/>
      <c r="B42" s="99"/>
      <c r="C42" s="99"/>
      <c r="D42" s="99"/>
      <c r="E42" s="99"/>
      <c r="F42" s="156"/>
      <c r="G42" s="99"/>
      <c r="H42" s="99"/>
      <c r="I42" s="99"/>
      <c r="J42" s="99"/>
      <c r="K42" s="58" t="s">
        <v>38</v>
      </c>
      <c r="L42" s="59" t="s">
        <v>39</v>
      </c>
      <c r="M42" s="60">
        <f>IF(L42="ADECUADO",15,IF(L42="INADECUADO",0,""))</f>
        <v>15</v>
      </c>
      <c r="N42" s="104"/>
      <c r="O42" s="99"/>
      <c r="P42" s="99"/>
      <c r="Q42" s="106"/>
      <c r="R42" s="99"/>
      <c r="S42" s="99"/>
      <c r="T42" s="99"/>
      <c r="U42" s="122"/>
      <c r="V42" s="13"/>
      <c r="W42" s="99"/>
      <c r="X42" s="99"/>
      <c r="Y42" s="99"/>
      <c r="Z42" s="99"/>
      <c r="AA42" s="99"/>
      <c r="AB42" s="179"/>
      <c r="AC42" s="99"/>
      <c r="AD42" s="13"/>
      <c r="AE42" s="13"/>
      <c r="AF42" s="13"/>
      <c r="AG42" s="24"/>
      <c r="AH42" s="24"/>
      <c r="AI42" s="24"/>
      <c r="AJ42" s="24"/>
      <c r="AK42" s="24"/>
      <c r="AL42" s="24"/>
      <c r="AM42" s="24"/>
      <c r="AN42" s="24"/>
      <c r="AO42" s="24"/>
      <c r="AP42" s="24"/>
      <c r="AQ42" s="24"/>
      <c r="AR42" s="24"/>
      <c r="AS42" s="24"/>
      <c r="AT42" s="24"/>
      <c r="AU42" s="24"/>
      <c r="AV42" s="24"/>
      <c r="AW42" s="24"/>
    </row>
    <row r="43" spans="1:49" ht="15.75" customHeight="1" x14ac:dyDescent="0.3">
      <c r="A43" s="156"/>
      <c r="B43" s="99"/>
      <c r="C43" s="99"/>
      <c r="D43" s="99"/>
      <c r="E43" s="99"/>
      <c r="F43" s="156"/>
      <c r="G43" s="99"/>
      <c r="H43" s="99"/>
      <c r="I43" s="99"/>
      <c r="J43" s="99"/>
      <c r="K43" s="61" t="s">
        <v>44</v>
      </c>
      <c r="L43" s="59" t="s">
        <v>45</v>
      </c>
      <c r="M43" s="60">
        <f>IF(L43="OPORTUNA",15,IF(L43="INOPORTUNA",0,""))</f>
        <v>15</v>
      </c>
      <c r="N43" s="116"/>
      <c r="O43" s="99"/>
      <c r="P43" s="106"/>
      <c r="Q43" s="62" t="s">
        <v>201</v>
      </c>
      <c r="R43" s="99"/>
      <c r="S43" s="99"/>
      <c r="T43" s="99"/>
      <c r="U43" s="122"/>
      <c r="V43" s="13"/>
      <c r="W43" s="99"/>
      <c r="X43" s="99"/>
      <c r="Y43" s="99"/>
      <c r="Z43" s="99"/>
      <c r="AA43" s="99"/>
      <c r="AB43" s="179"/>
      <c r="AC43" s="99"/>
      <c r="AD43" s="13"/>
      <c r="AE43" s="13"/>
      <c r="AF43" s="13"/>
      <c r="AG43" s="24"/>
      <c r="AH43" s="24"/>
      <c r="AI43" s="24"/>
      <c r="AJ43" s="24"/>
      <c r="AK43" s="24"/>
      <c r="AL43" s="24"/>
      <c r="AM43" s="24"/>
      <c r="AN43" s="24"/>
      <c r="AO43" s="24"/>
      <c r="AP43" s="24"/>
      <c r="AQ43" s="24"/>
      <c r="AR43" s="24"/>
      <c r="AS43" s="24"/>
      <c r="AT43" s="24"/>
      <c r="AU43" s="24"/>
      <c r="AV43" s="24"/>
      <c r="AW43" s="24"/>
    </row>
    <row r="44" spans="1:49" ht="66" customHeight="1" x14ac:dyDescent="0.3">
      <c r="A44" s="156"/>
      <c r="B44" s="99"/>
      <c r="C44" s="99"/>
      <c r="D44" s="99"/>
      <c r="E44" s="99"/>
      <c r="F44" s="156"/>
      <c r="G44" s="99"/>
      <c r="H44" s="99"/>
      <c r="I44" s="99"/>
      <c r="J44" s="99"/>
      <c r="K44" s="58" t="s">
        <v>50</v>
      </c>
      <c r="L44" s="59" t="s">
        <v>51</v>
      </c>
      <c r="M44" s="60">
        <f>IF(L44="PREVENIR",15,IF(L44="DETECTAR",10,IF(L44="NO ES UN CONTROL",0,"")))</f>
        <v>15</v>
      </c>
      <c r="N44" s="107" t="str">
        <f>IF(N41&lt;86,"DÉBIL",IF(N41&lt;96,"MODERADO",IF(N41&lt;101,"FUERTE","")))</f>
        <v>FUERTE</v>
      </c>
      <c r="O44" s="99"/>
      <c r="P44" s="126" t="str">
        <f>IF(AND(N44="FUERTE",O41="FUERTE (SIEMPRE SE EJECUTA)"),"FUERTE",IF(OR(N44="DÉBIL",O41="DÉBIL (NO SE EJECUTA)"),"DÉBIL",IF(OR(N44="MODERADO",O41="MODERADO (ALGUNAS VECES)"),"MODERADO")))</f>
        <v>FUERTE</v>
      </c>
      <c r="Q44" s="109">
        <f>IF(AND($P$16="FUERTE",$Q$13="DIRECTAMENTE"),2,IF(AND($P$16="FUERTE",$Q$13="DIRECTAMENTE"),2,IF(AND($P$16="FUERTE",$Q$13="DIRECTAMENTE"),2,IF(AND($P$16="FUERTE",$Q$13="NO DISMINUYE"),0,IF(AND($P$16="MODERADO",$Q$13="DIRECTAMENTE"),1,IF(AND($P$16="MODERADO",$Q$13="DIRECTAMENTE"),1,IF(AND($P$16="MODERADO",$Q$13="DIRECTAMENTE"),1,IF(AND($P$16="MODERADO",$Q$13="NO DISMINUYE"),0,"N/A"))))))))</f>
        <v>2</v>
      </c>
      <c r="R44" s="99"/>
      <c r="S44" s="99"/>
      <c r="T44" s="99"/>
      <c r="U44" s="117" t="s">
        <v>86</v>
      </c>
      <c r="V44" s="13"/>
      <c r="W44" s="99"/>
      <c r="X44" s="99"/>
      <c r="Y44" s="99"/>
      <c r="Z44" s="99"/>
      <c r="AA44" s="99"/>
      <c r="AB44" s="179"/>
      <c r="AC44" s="99"/>
      <c r="AD44" s="13"/>
      <c r="AE44" s="13"/>
      <c r="AF44" s="13"/>
      <c r="AG44" s="24"/>
      <c r="AH44" s="24"/>
      <c r="AI44" s="24"/>
      <c r="AJ44" s="24"/>
      <c r="AK44" s="24"/>
      <c r="AL44" s="24"/>
      <c r="AM44" s="24"/>
      <c r="AN44" s="24"/>
      <c r="AO44" s="24"/>
      <c r="AP44" s="24"/>
      <c r="AQ44" s="24"/>
      <c r="AR44" s="24"/>
      <c r="AS44" s="24"/>
      <c r="AT44" s="24"/>
      <c r="AU44" s="24"/>
      <c r="AV44" s="24"/>
      <c r="AW44" s="24"/>
    </row>
    <row r="45" spans="1:49" ht="15.75" customHeight="1" x14ac:dyDescent="0.3">
      <c r="A45" s="156"/>
      <c r="B45" s="99"/>
      <c r="C45" s="99"/>
      <c r="D45" s="99"/>
      <c r="E45" s="99"/>
      <c r="F45" s="156"/>
      <c r="G45" s="99"/>
      <c r="H45" s="99"/>
      <c r="I45" s="99"/>
      <c r="J45" s="99"/>
      <c r="K45" s="58" t="s">
        <v>58</v>
      </c>
      <c r="L45" s="59" t="s">
        <v>59</v>
      </c>
      <c r="M45" s="60">
        <f>IF(L45="CONFIABLE",15,IF(L45="NO CONFIABLE",0,""))</f>
        <v>15</v>
      </c>
      <c r="N45" s="104"/>
      <c r="O45" s="99"/>
      <c r="P45" s="99"/>
      <c r="Q45" s="99"/>
      <c r="R45" s="99"/>
      <c r="S45" s="99"/>
      <c r="T45" s="99"/>
      <c r="U45" s="118"/>
      <c r="V45" s="13"/>
      <c r="W45" s="99"/>
      <c r="X45" s="99"/>
      <c r="Y45" s="99"/>
      <c r="Z45" s="99"/>
      <c r="AA45" s="99"/>
      <c r="AB45" s="179"/>
      <c r="AC45" s="99"/>
      <c r="AD45" s="13"/>
      <c r="AE45" s="13"/>
      <c r="AF45" s="13"/>
      <c r="AG45" s="24"/>
      <c r="AH45" s="24"/>
      <c r="AI45" s="24"/>
      <c r="AJ45" s="24"/>
      <c r="AK45" s="24"/>
      <c r="AL45" s="24"/>
      <c r="AM45" s="24"/>
      <c r="AN45" s="24"/>
      <c r="AO45" s="24"/>
      <c r="AP45" s="24"/>
      <c r="AQ45" s="24"/>
      <c r="AR45" s="24"/>
      <c r="AS45" s="24"/>
      <c r="AT45" s="24"/>
      <c r="AU45" s="24"/>
      <c r="AV45" s="24"/>
      <c r="AW45" s="24"/>
    </row>
    <row r="46" spans="1:49" ht="15.75" customHeight="1" x14ac:dyDescent="0.3">
      <c r="A46" s="156"/>
      <c r="B46" s="99"/>
      <c r="C46" s="99"/>
      <c r="D46" s="99"/>
      <c r="E46" s="99"/>
      <c r="F46" s="156"/>
      <c r="G46" s="99"/>
      <c r="H46" s="99"/>
      <c r="I46" s="99"/>
      <c r="J46" s="99"/>
      <c r="K46" s="58" t="s">
        <v>65</v>
      </c>
      <c r="L46" s="59" t="s">
        <v>66</v>
      </c>
      <c r="M46" s="60">
        <f>IF(L46="SE INVESTIGAN Y RESUELVEN OPORTUNAMENTE",15,IF(L46="NO SE INVESTIGAN,  NI  RESUELVEN OPORTUNAMENTE",0,""))</f>
        <v>15</v>
      </c>
      <c r="N46" s="104"/>
      <c r="O46" s="99"/>
      <c r="P46" s="99"/>
      <c r="Q46" s="99"/>
      <c r="R46" s="99"/>
      <c r="S46" s="99"/>
      <c r="T46" s="99"/>
      <c r="U46" s="119" t="s">
        <v>91</v>
      </c>
      <c r="V46" s="13"/>
      <c r="W46" s="99"/>
      <c r="X46" s="99"/>
      <c r="Y46" s="99"/>
      <c r="Z46" s="99"/>
      <c r="AA46" s="99"/>
      <c r="AB46" s="179"/>
      <c r="AC46" s="99"/>
      <c r="AD46" s="13"/>
      <c r="AE46" s="13"/>
      <c r="AF46" s="13"/>
      <c r="AG46" s="24"/>
      <c r="AH46" s="24"/>
      <c r="AI46" s="24"/>
      <c r="AJ46" s="24"/>
      <c r="AK46" s="24"/>
      <c r="AL46" s="24"/>
      <c r="AM46" s="24"/>
      <c r="AN46" s="24"/>
      <c r="AO46" s="24"/>
      <c r="AP46" s="24"/>
      <c r="AQ46" s="24"/>
      <c r="AR46" s="24"/>
      <c r="AS46" s="24"/>
      <c r="AT46" s="24"/>
      <c r="AU46" s="24"/>
      <c r="AV46" s="24"/>
      <c r="AW46" s="24"/>
    </row>
    <row r="47" spans="1:49" ht="15.75" customHeight="1" x14ac:dyDescent="0.3">
      <c r="A47" s="157"/>
      <c r="B47" s="100"/>
      <c r="C47" s="100"/>
      <c r="D47" s="100"/>
      <c r="E47" s="100"/>
      <c r="F47" s="157"/>
      <c r="G47" s="100"/>
      <c r="H47" s="100"/>
      <c r="I47" s="100"/>
      <c r="J47" s="100"/>
      <c r="K47" s="64" t="s">
        <v>69</v>
      </c>
      <c r="L47" s="65" t="s">
        <v>70</v>
      </c>
      <c r="M47" s="66">
        <f>IF(L47="COMPLETA",10,IF(L47="INCOMPLETA",5,IF(L47="NO EXISTE",0,"")))</f>
        <v>10</v>
      </c>
      <c r="N47" s="108"/>
      <c r="O47" s="100"/>
      <c r="P47" s="100"/>
      <c r="Q47" s="100"/>
      <c r="R47" s="100"/>
      <c r="S47" s="100"/>
      <c r="T47" s="100"/>
      <c r="U47" s="120"/>
      <c r="V47" s="13"/>
      <c r="W47" s="106"/>
      <c r="X47" s="106"/>
      <c r="Y47" s="106"/>
      <c r="Z47" s="106"/>
      <c r="AA47" s="106"/>
      <c r="AB47" s="180"/>
      <c r="AC47" s="106"/>
      <c r="AD47" s="13"/>
      <c r="AE47" s="13"/>
      <c r="AF47" s="13"/>
      <c r="AG47" s="24"/>
      <c r="AH47" s="24"/>
      <c r="AI47" s="24"/>
      <c r="AJ47" s="24"/>
      <c r="AK47" s="24"/>
      <c r="AL47" s="24"/>
      <c r="AM47" s="24"/>
      <c r="AN47" s="24"/>
      <c r="AO47" s="24"/>
      <c r="AP47" s="24"/>
      <c r="AQ47" s="24"/>
      <c r="AR47" s="24"/>
      <c r="AS47" s="24"/>
      <c r="AT47" s="24"/>
      <c r="AU47" s="24"/>
      <c r="AV47" s="24"/>
      <c r="AW47" s="24"/>
    </row>
    <row r="48" spans="1:49" ht="66" customHeight="1" x14ac:dyDescent="0.3">
      <c r="A48" s="171">
        <v>6</v>
      </c>
      <c r="B48" s="172" t="s">
        <v>232</v>
      </c>
      <c r="C48" s="114" t="s">
        <v>233</v>
      </c>
      <c r="D48" s="172" t="s">
        <v>234</v>
      </c>
      <c r="E48" s="114" t="s">
        <v>235</v>
      </c>
      <c r="F48" s="155" t="s">
        <v>47</v>
      </c>
      <c r="G48" s="175" t="s">
        <v>55</v>
      </c>
      <c r="H48" s="124" t="s">
        <v>87</v>
      </c>
      <c r="I48" s="173" t="s">
        <v>57</v>
      </c>
      <c r="J48" s="176" t="s">
        <v>236</v>
      </c>
      <c r="K48" s="67" t="s">
        <v>31</v>
      </c>
      <c r="L48" s="55" t="s">
        <v>32</v>
      </c>
      <c r="M48" s="56">
        <f>IF(L48="ASIGNADO",15,IF(L48="NO ASIGNADO",0,""))</f>
        <v>15</v>
      </c>
      <c r="N48" s="115">
        <f>SUM(M48:M54)</f>
        <v>100</v>
      </c>
      <c r="O48" s="124" t="s">
        <v>194</v>
      </c>
      <c r="P48" s="177">
        <f>IF(P51="DÉBIL",0,IF(P51="MODERADO",50,IF(P51="FUERTE",100,"")))</f>
        <v>100</v>
      </c>
      <c r="Q48" s="124" t="s">
        <v>195</v>
      </c>
      <c r="R48" s="124" t="str">
        <f>IF(AND(F48="MUY BAJA",Q51=2),"MUY BAJA",IF(AND(F48="BAJA",Q51=2),"MUY BAJA",IF(AND(F48="MEDIA",Q51=2),"MUY BAJA",IF(AND(F48="ALTA",Q51=2),"BAJA",IF(AND(F48="MUY ALTA",Q51=2),"MEDIA",IF(AND(F48="MUY BAJA",Q51=1),"MUY BAJA",IF(AND(F48="BAJA",Q51=1),"MUY BAJA",IF(AND(F48="MEDIA",Q51=1),"BAJA",IF(AND(F48="ALTA",Q51=1),"MEDIA",IF(AND(F48="MUY ALTA",Q51=1),"ALTA",F48))))))))))</f>
        <v>MUY BAJA</v>
      </c>
      <c r="S48" s="124" t="str">
        <f>+CONCATENATE(R48," - ",G48)</f>
        <v>MUY BAJA - MAYOR</v>
      </c>
      <c r="T48" s="173" t="str">
        <f>+VLOOKUP(S48,Datos!$D$3:$E$17,2,FALSE)</f>
        <v>ALTO</v>
      </c>
      <c r="U48" s="128" t="s">
        <v>196</v>
      </c>
      <c r="V48" s="68"/>
      <c r="W48" s="110" t="s">
        <v>197</v>
      </c>
      <c r="X48" s="129" t="s">
        <v>237</v>
      </c>
      <c r="Y48" s="129" t="s">
        <v>238</v>
      </c>
      <c r="Z48" s="129" t="s">
        <v>239</v>
      </c>
      <c r="AA48" s="127"/>
      <c r="AB48" s="181" t="s">
        <v>240</v>
      </c>
      <c r="AC48" s="127"/>
      <c r="AD48" s="68"/>
      <c r="AE48" s="68"/>
      <c r="AF48" s="68"/>
      <c r="AG48" s="69"/>
      <c r="AH48" s="69"/>
      <c r="AI48" s="69"/>
      <c r="AJ48" s="69"/>
      <c r="AK48" s="69"/>
      <c r="AL48" s="69"/>
      <c r="AM48" s="69"/>
      <c r="AN48" s="69"/>
      <c r="AO48" s="69"/>
      <c r="AP48" s="69"/>
      <c r="AQ48" s="69"/>
      <c r="AR48" s="69"/>
      <c r="AS48" s="69"/>
      <c r="AT48" s="69"/>
      <c r="AU48" s="69"/>
      <c r="AV48" s="69"/>
      <c r="AW48" s="69"/>
    </row>
    <row r="49" spans="1:49" ht="75.75" customHeight="1" x14ac:dyDescent="0.3">
      <c r="A49" s="156"/>
      <c r="B49" s="99"/>
      <c r="C49" s="99"/>
      <c r="D49" s="99"/>
      <c r="E49" s="99"/>
      <c r="F49" s="156"/>
      <c r="G49" s="99"/>
      <c r="H49" s="99"/>
      <c r="I49" s="99"/>
      <c r="J49" s="99"/>
      <c r="K49" s="70" t="s">
        <v>38</v>
      </c>
      <c r="L49" s="59" t="s">
        <v>39</v>
      </c>
      <c r="M49" s="60">
        <f>IF(L49="ADECUADO",15,IF(L49="INADECUADO",0,""))</f>
        <v>15</v>
      </c>
      <c r="N49" s="104"/>
      <c r="O49" s="99"/>
      <c r="P49" s="99"/>
      <c r="Q49" s="106"/>
      <c r="R49" s="99"/>
      <c r="S49" s="99"/>
      <c r="T49" s="99"/>
      <c r="U49" s="122"/>
      <c r="V49" s="68"/>
      <c r="W49" s="99"/>
      <c r="X49" s="99"/>
      <c r="Y49" s="99"/>
      <c r="Z49" s="99"/>
      <c r="AA49" s="99"/>
      <c r="AB49" s="179"/>
      <c r="AC49" s="99"/>
      <c r="AD49" s="68"/>
      <c r="AE49" s="68"/>
      <c r="AF49" s="68"/>
      <c r="AG49" s="69"/>
      <c r="AH49" s="69"/>
      <c r="AI49" s="69"/>
      <c r="AJ49" s="69"/>
      <c r="AK49" s="69"/>
      <c r="AL49" s="69"/>
      <c r="AM49" s="69"/>
      <c r="AN49" s="69"/>
      <c r="AO49" s="69"/>
      <c r="AP49" s="69"/>
      <c r="AQ49" s="69"/>
      <c r="AR49" s="69"/>
      <c r="AS49" s="69"/>
      <c r="AT49" s="69"/>
      <c r="AU49" s="69"/>
      <c r="AV49" s="69"/>
      <c r="AW49" s="69"/>
    </row>
    <row r="50" spans="1:49" ht="82.5" customHeight="1" x14ac:dyDescent="0.3">
      <c r="A50" s="156"/>
      <c r="B50" s="99"/>
      <c r="C50" s="99"/>
      <c r="D50" s="99"/>
      <c r="E50" s="99"/>
      <c r="F50" s="156"/>
      <c r="G50" s="99"/>
      <c r="H50" s="99"/>
      <c r="I50" s="99"/>
      <c r="J50" s="99"/>
      <c r="K50" s="71" t="s">
        <v>44</v>
      </c>
      <c r="L50" s="59" t="s">
        <v>45</v>
      </c>
      <c r="M50" s="60">
        <f>IF(L50="OPORTUNA",15,IF(L50="INOPORTUNA",0,""))</f>
        <v>15</v>
      </c>
      <c r="N50" s="116"/>
      <c r="O50" s="99"/>
      <c r="P50" s="106"/>
      <c r="Q50" s="62" t="s">
        <v>201</v>
      </c>
      <c r="R50" s="99"/>
      <c r="S50" s="99"/>
      <c r="T50" s="99"/>
      <c r="U50" s="118"/>
      <c r="V50" s="68"/>
      <c r="W50" s="99"/>
      <c r="X50" s="99"/>
      <c r="Y50" s="99"/>
      <c r="Z50" s="99"/>
      <c r="AA50" s="99"/>
      <c r="AB50" s="179"/>
      <c r="AC50" s="99"/>
      <c r="AD50" s="68"/>
      <c r="AE50" s="68"/>
      <c r="AF50" s="68"/>
      <c r="AG50" s="69"/>
      <c r="AH50" s="69"/>
      <c r="AI50" s="69"/>
      <c r="AJ50" s="69"/>
      <c r="AK50" s="69"/>
      <c r="AL50" s="69"/>
      <c r="AM50" s="69"/>
      <c r="AN50" s="69"/>
      <c r="AO50" s="69"/>
      <c r="AP50" s="69"/>
      <c r="AQ50" s="69"/>
      <c r="AR50" s="69"/>
      <c r="AS50" s="69"/>
      <c r="AT50" s="69"/>
      <c r="AU50" s="69"/>
      <c r="AV50" s="69"/>
      <c r="AW50" s="69"/>
    </row>
    <row r="51" spans="1:49" ht="15.75" customHeight="1" x14ac:dyDescent="0.3">
      <c r="A51" s="156"/>
      <c r="B51" s="99"/>
      <c r="C51" s="99"/>
      <c r="D51" s="99"/>
      <c r="E51" s="99"/>
      <c r="F51" s="156"/>
      <c r="G51" s="99"/>
      <c r="H51" s="99"/>
      <c r="I51" s="99"/>
      <c r="J51" s="99"/>
      <c r="K51" s="70" t="s">
        <v>50</v>
      </c>
      <c r="L51" s="59" t="s">
        <v>51</v>
      </c>
      <c r="M51" s="60">
        <f>IF(L51="PREVENIR",15,IF(L51="DETECTAR",10,IF(L51="NO ES UN CONTROL",0,"")))</f>
        <v>15</v>
      </c>
      <c r="N51" s="107" t="str">
        <f>IF(N48&lt;86,"DÉBIL",IF(N48&lt;96,"MODERADO",IF(N48&lt;101,"FUERTE","")))</f>
        <v>FUERTE</v>
      </c>
      <c r="O51" s="99"/>
      <c r="P51" s="126" t="str">
        <f>IF(AND(N51="FUERTE",O48="FUERTE (SIEMPRE SE EJECUTA)"),"FUERTE",IF(OR(N51="DÉBIL",O48="DÉBIL (NO SE EJECUTA)"),"DÉBIL",IF(OR(N51="MODERADO",O48="MODERADO (ALGUNAS VECES)"),"MODERADO")))</f>
        <v>FUERTE</v>
      </c>
      <c r="Q51" s="109">
        <f>IF(AND($P$16="FUERTE",$Q$13="DIRECTAMENTE"),2,IF(AND($P$16="FUERTE",$Q$13="DIRECTAMENTE"),2,IF(AND($P$16="FUERTE",$Q$13="DIRECTAMENTE"),2,IF(AND($P$16="FUERTE",$Q$13="NO DISMINUYE"),0,IF(AND($P$16="MODERADO",$Q$13="DIRECTAMENTE"),1,IF(AND($P$16="MODERADO",$Q$13="DIRECTAMENTE"),1,IF(AND($P$16="MODERADO",$Q$13="DIRECTAMENTE"),1,IF(AND($P$16="MODERADO",$Q$13="NO DISMINUYE"),0,"N/A"))))))))</f>
        <v>2</v>
      </c>
      <c r="R51" s="99"/>
      <c r="S51" s="99"/>
      <c r="T51" s="99"/>
      <c r="U51" s="117" t="s">
        <v>86</v>
      </c>
      <c r="V51" s="68"/>
      <c r="W51" s="99"/>
      <c r="X51" s="99"/>
      <c r="Y51" s="99"/>
      <c r="Z51" s="99"/>
      <c r="AA51" s="99"/>
      <c r="AB51" s="179"/>
      <c r="AC51" s="99"/>
      <c r="AD51" s="68"/>
      <c r="AE51" s="68"/>
      <c r="AF51" s="68"/>
      <c r="AG51" s="69"/>
      <c r="AH51" s="69"/>
      <c r="AI51" s="69"/>
      <c r="AJ51" s="69"/>
      <c r="AK51" s="69"/>
      <c r="AL51" s="69"/>
      <c r="AM51" s="69"/>
      <c r="AN51" s="69"/>
      <c r="AO51" s="69"/>
      <c r="AP51" s="69"/>
      <c r="AQ51" s="69"/>
      <c r="AR51" s="69"/>
      <c r="AS51" s="69"/>
      <c r="AT51" s="69"/>
      <c r="AU51" s="69"/>
      <c r="AV51" s="69"/>
      <c r="AW51" s="69"/>
    </row>
    <row r="52" spans="1:49" ht="77.25" customHeight="1" x14ac:dyDescent="0.3">
      <c r="A52" s="156"/>
      <c r="B52" s="99"/>
      <c r="C52" s="99"/>
      <c r="D52" s="99"/>
      <c r="E52" s="99"/>
      <c r="F52" s="156"/>
      <c r="G52" s="99"/>
      <c r="H52" s="99"/>
      <c r="I52" s="99"/>
      <c r="J52" s="99"/>
      <c r="K52" s="70" t="s">
        <v>58</v>
      </c>
      <c r="L52" s="59" t="s">
        <v>59</v>
      </c>
      <c r="M52" s="60">
        <f>IF(L52="CONFIABLE",15,IF(L52="NO CONFIABLE",0,""))</f>
        <v>15</v>
      </c>
      <c r="N52" s="104"/>
      <c r="O52" s="99"/>
      <c r="P52" s="99"/>
      <c r="Q52" s="99"/>
      <c r="R52" s="99"/>
      <c r="S52" s="99"/>
      <c r="T52" s="99"/>
      <c r="U52" s="118"/>
      <c r="V52" s="68"/>
      <c r="W52" s="99"/>
      <c r="X52" s="99"/>
      <c r="Y52" s="99"/>
      <c r="Z52" s="99"/>
      <c r="AA52" s="99"/>
      <c r="AB52" s="179"/>
      <c r="AC52" s="99"/>
      <c r="AD52" s="68"/>
      <c r="AE52" s="68"/>
      <c r="AF52" s="68"/>
      <c r="AG52" s="69"/>
      <c r="AH52" s="69"/>
      <c r="AI52" s="69"/>
      <c r="AJ52" s="69"/>
      <c r="AK52" s="69"/>
      <c r="AL52" s="69"/>
      <c r="AM52" s="69"/>
      <c r="AN52" s="69"/>
      <c r="AO52" s="69"/>
      <c r="AP52" s="69"/>
      <c r="AQ52" s="69"/>
      <c r="AR52" s="69"/>
      <c r="AS52" s="69"/>
      <c r="AT52" s="69"/>
      <c r="AU52" s="69"/>
      <c r="AV52" s="69"/>
      <c r="AW52" s="69"/>
    </row>
    <row r="53" spans="1:49" ht="15.75" customHeight="1" x14ac:dyDescent="0.3">
      <c r="A53" s="156"/>
      <c r="B53" s="99"/>
      <c r="C53" s="99"/>
      <c r="D53" s="99"/>
      <c r="E53" s="99"/>
      <c r="F53" s="156"/>
      <c r="G53" s="99"/>
      <c r="H53" s="99"/>
      <c r="I53" s="99"/>
      <c r="J53" s="99"/>
      <c r="K53" s="70" t="s">
        <v>65</v>
      </c>
      <c r="L53" s="59" t="s">
        <v>66</v>
      </c>
      <c r="M53" s="60">
        <f>IF(L53="SE INVESTIGAN Y RESUELVEN OPORTUNAMENTE",15,IF(L53="NO SE INVESTIGAN,  NI  RESUELVEN OPORTUNAMENTE",0,""))</f>
        <v>15</v>
      </c>
      <c r="N53" s="104"/>
      <c r="O53" s="99"/>
      <c r="P53" s="99"/>
      <c r="Q53" s="99"/>
      <c r="R53" s="99"/>
      <c r="S53" s="99"/>
      <c r="T53" s="99"/>
      <c r="U53" s="119" t="s">
        <v>91</v>
      </c>
      <c r="V53" s="68"/>
      <c r="W53" s="99"/>
      <c r="X53" s="99"/>
      <c r="Y53" s="99"/>
      <c r="Z53" s="99"/>
      <c r="AA53" s="99"/>
      <c r="AB53" s="179"/>
      <c r="AC53" s="99"/>
      <c r="AD53" s="68"/>
      <c r="AE53" s="68"/>
      <c r="AF53" s="68"/>
      <c r="AG53" s="69"/>
      <c r="AH53" s="69"/>
      <c r="AI53" s="69"/>
      <c r="AJ53" s="69"/>
      <c r="AK53" s="69"/>
      <c r="AL53" s="69"/>
      <c r="AM53" s="69"/>
      <c r="AN53" s="69"/>
      <c r="AO53" s="69"/>
      <c r="AP53" s="69"/>
      <c r="AQ53" s="69"/>
      <c r="AR53" s="69"/>
      <c r="AS53" s="69"/>
      <c r="AT53" s="69"/>
      <c r="AU53" s="69"/>
      <c r="AV53" s="69"/>
      <c r="AW53" s="69"/>
    </row>
    <row r="54" spans="1:49" ht="58.5" customHeight="1" x14ac:dyDescent="0.3">
      <c r="A54" s="157"/>
      <c r="B54" s="100"/>
      <c r="C54" s="100"/>
      <c r="D54" s="100"/>
      <c r="E54" s="100"/>
      <c r="F54" s="157"/>
      <c r="G54" s="100"/>
      <c r="H54" s="100"/>
      <c r="I54" s="100"/>
      <c r="J54" s="100"/>
      <c r="K54" s="72" t="s">
        <v>69</v>
      </c>
      <c r="L54" s="65" t="s">
        <v>70</v>
      </c>
      <c r="M54" s="66">
        <f>IF(L54="COMPLETA",10,IF(L54="INCOMPLETA",5,IF(L54="NO EXISTE",0,"")))</f>
        <v>10</v>
      </c>
      <c r="N54" s="108"/>
      <c r="O54" s="100"/>
      <c r="P54" s="100"/>
      <c r="Q54" s="100"/>
      <c r="R54" s="100"/>
      <c r="S54" s="100"/>
      <c r="T54" s="100"/>
      <c r="U54" s="120"/>
      <c r="V54" s="68"/>
      <c r="W54" s="106"/>
      <c r="X54" s="106"/>
      <c r="Y54" s="106"/>
      <c r="Z54" s="106"/>
      <c r="AA54" s="106"/>
      <c r="AB54" s="180"/>
      <c r="AC54" s="106"/>
      <c r="AD54" s="68"/>
      <c r="AE54" s="68"/>
      <c r="AF54" s="68"/>
      <c r="AG54" s="69"/>
      <c r="AH54" s="69"/>
      <c r="AI54" s="69"/>
      <c r="AJ54" s="69"/>
      <c r="AK54" s="69"/>
      <c r="AL54" s="69"/>
      <c r="AM54" s="69"/>
      <c r="AN54" s="69"/>
      <c r="AO54" s="69"/>
      <c r="AP54" s="69"/>
      <c r="AQ54" s="69"/>
      <c r="AR54" s="69"/>
      <c r="AS54" s="69"/>
      <c r="AT54" s="69"/>
      <c r="AU54" s="69"/>
      <c r="AV54" s="69"/>
      <c r="AW54" s="69"/>
    </row>
    <row r="55" spans="1:49" ht="14.25" customHeight="1" x14ac:dyDescent="0.3">
      <c r="A55" s="13"/>
      <c r="B55" s="13"/>
      <c r="C55" s="13"/>
      <c r="D55" s="73"/>
      <c r="E55" s="13"/>
      <c r="F55" s="13"/>
      <c r="G55" s="13"/>
      <c r="H55" s="13"/>
      <c r="I55" s="13"/>
      <c r="J55" s="74"/>
      <c r="K55" s="13"/>
      <c r="L55" s="13"/>
      <c r="M55" s="13"/>
      <c r="N55" s="13"/>
      <c r="O55" s="13"/>
      <c r="P55" s="13"/>
      <c r="Q55" s="13"/>
      <c r="R55" s="13"/>
      <c r="S55" s="13"/>
      <c r="T55" s="13"/>
      <c r="U55" s="13"/>
      <c r="V55" s="13"/>
      <c r="W55" s="13"/>
      <c r="X55" s="13"/>
      <c r="Y55" s="13"/>
      <c r="Z55" s="13"/>
      <c r="AA55" s="13"/>
      <c r="AB55" s="13"/>
      <c r="AC55" s="13"/>
      <c r="AD55" s="13"/>
      <c r="AE55" s="13"/>
      <c r="AF55" s="13"/>
      <c r="AG55" s="24"/>
      <c r="AH55" s="24"/>
      <c r="AI55" s="24"/>
      <c r="AJ55" s="24"/>
      <c r="AK55" s="24"/>
      <c r="AL55" s="24"/>
      <c r="AM55" s="24"/>
      <c r="AN55" s="24"/>
      <c r="AO55" s="24"/>
      <c r="AP55" s="24"/>
      <c r="AQ55" s="24"/>
      <c r="AR55" s="24"/>
      <c r="AS55" s="24"/>
      <c r="AT55" s="24"/>
      <c r="AU55" s="24"/>
      <c r="AV55" s="24"/>
      <c r="AW55" s="24"/>
    </row>
    <row r="56" spans="1:49" ht="14.25" customHeight="1" x14ac:dyDescent="0.3">
      <c r="A56" s="13"/>
      <c r="B56" s="13"/>
      <c r="C56" s="13"/>
      <c r="D56" s="73"/>
      <c r="E56" s="13"/>
      <c r="F56" s="13"/>
      <c r="G56" s="13"/>
      <c r="H56" s="13"/>
      <c r="I56" s="13"/>
      <c r="J56" s="74"/>
      <c r="K56" s="13"/>
      <c r="L56" s="13"/>
      <c r="M56" s="13"/>
      <c r="N56" s="13"/>
      <c r="O56" s="13"/>
      <c r="P56" s="13"/>
      <c r="Q56" s="13"/>
      <c r="R56" s="13"/>
      <c r="S56" s="13"/>
      <c r="T56" s="13"/>
      <c r="U56" s="13"/>
      <c r="V56" s="13"/>
      <c r="W56" s="13"/>
      <c r="X56" s="13"/>
      <c r="Y56" s="13"/>
      <c r="Z56" s="13"/>
      <c r="AA56" s="13"/>
      <c r="AB56" s="13"/>
      <c r="AC56" s="13"/>
      <c r="AD56" s="13"/>
      <c r="AE56" s="13"/>
      <c r="AF56" s="13"/>
      <c r="AG56" s="24"/>
      <c r="AH56" s="24"/>
      <c r="AI56" s="24"/>
      <c r="AJ56" s="24"/>
      <c r="AK56" s="24"/>
      <c r="AL56" s="24"/>
      <c r="AM56" s="24"/>
      <c r="AN56" s="24"/>
      <c r="AO56" s="24"/>
      <c r="AP56" s="24"/>
      <c r="AQ56" s="24"/>
      <c r="AR56" s="24"/>
      <c r="AS56" s="24"/>
      <c r="AT56" s="24"/>
      <c r="AU56" s="24"/>
      <c r="AV56" s="24"/>
      <c r="AW56" s="24"/>
    </row>
    <row r="57" spans="1:49" ht="14.25" customHeight="1" x14ac:dyDescent="0.3">
      <c r="A57" s="13"/>
      <c r="B57" s="13"/>
      <c r="C57" s="13"/>
      <c r="D57" s="73"/>
      <c r="E57" s="13"/>
      <c r="F57" s="13"/>
      <c r="G57" s="13"/>
      <c r="H57" s="13"/>
      <c r="I57" s="13"/>
      <c r="J57" s="74"/>
      <c r="K57" s="13"/>
      <c r="L57" s="13"/>
      <c r="M57" s="13"/>
      <c r="N57" s="13"/>
      <c r="O57" s="13"/>
      <c r="P57" s="13"/>
      <c r="Q57" s="13"/>
      <c r="R57" s="13"/>
      <c r="S57" s="13"/>
      <c r="T57" s="13"/>
      <c r="U57" s="13"/>
      <c r="V57" s="13"/>
      <c r="W57" s="13"/>
      <c r="X57" s="13"/>
      <c r="Y57" s="13"/>
      <c r="Z57" s="13"/>
      <c r="AA57" s="13"/>
      <c r="AB57" s="13"/>
      <c r="AC57" s="13"/>
      <c r="AD57" s="13"/>
      <c r="AE57" s="13"/>
      <c r="AF57" s="13"/>
      <c r="AG57" s="24"/>
      <c r="AH57" s="24"/>
      <c r="AI57" s="24"/>
      <c r="AJ57" s="24"/>
      <c r="AK57" s="24"/>
      <c r="AL57" s="24"/>
      <c r="AM57" s="24"/>
      <c r="AN57" s="24"/>
      <c r="AO57" s="24"/>
      <c r="AP57" s="24"/>
      <c r="AQ57" s="24"/>
      <c r="AR57" s="24"/>
      <c r="AS57" s="24"/>
      <c r="AT57" s="24"/>
      <c r="AU57" s="24"/>
      <c r="AV57" s="24"/>
      <c r="AW57" s="24"/>
    </row>
    <row r="58" spans="1:49" ht="14.25" customHeight="1" x14ac:dyDescent="0.3">
      <c r="A58" s="13"/>
      <c r="B58" s="13"/>
      <c r="C58" s="13"/>
      <c r="D58" s="13"/>
      <c r="E58" s="13"/>
      <c r="F58" s="13"/>
      <c r="G58" s="13"/>
      <c r="H58" s="13"/>
      <c r="I58" s="13"/>
      <c r="J58" s="74"/>
      <c r="K58" s="13"/>
      <c r="L58" s="13"/>
      <c r="M58" s="13"/>
      <c r="N58" s="13"/>
      <c r="O58" s="13"/>
      <c r="P58" s="13"/>
      <c r="Q58" s="13"/>
      <c r="R58" s="13"/>
      <c r="S58" s="13"/>
      <c r="T58" s="13"/>
      <c r="U58" s="13"/>
      <c r="V58" s="13"/>
      <c r="W58" s="13"/>
      <c r="X58" s="13"/>
      <c r="Y58" s="13"/>
      <c r="Z58" s="13"/>
      <c r="AA58" s="13"/>
      <c r="AB58" s="13"/>
      <c r="AC58" s="13"/>
      <c r="AD58" s="13"/>
      <c r="AE58" s="13"/>
      <c r="AF58" s="13"/>
      <c r="AG58" s="24"/>
      <c r="AH58" s="24"/>
      <c r="AI58" s="24"/>
      <c r="AJ58" s="24"/>
      <c r="AK58" s="24"/>
      <c r="AL58" s="24"/>
      <c r="AM58" s="24"/>
      <c r="AN58" s="24"/>
      <c r="AO58" s="24"/>
      <c r="AP58" s="24"/>
      <c r="AQ58" s="24"/>
      <c r="AR58" s="24"/>
      <c r="AS58" s="24"/>
      <c r="AT58" s="24"/>
      <c r="AU58" s="24"/>
      <c r="AV58" s="24"/>
      <c r="AW58" s="24"/>
    </row>
    <row r="59" spans="1:49" ht="14.25" customHeight="1" x14ac:dyDescent="0.3">
      <c r="A59" s="13"/>
      <c r="B59" s="13"/>
      <c r="C59" s="13"/>
      <c r="D59" s="13"/>
      <c r="E59" s="13"/>
      <c r="F59" s="13"/>
      <c r="G59" s="13"/>
      <c r="H59" s="13"/>
      <c r="I59" s="13"/>
      <c r="J59" s="74"/>
      <c r="K59" s="13"/>
      <c r="L59" s="13"/>
      <c r="M59" s="13"/>
      <c r="N59" s="13"/>
      <c r="O59" s="13"/>
      <c r="P59" s="13"/>
      <c r="Q59" s="13"/>
      <c r="R59" s="13"/>
      <c r="S59" s="13"/>
      <c r="T59" s="13"/>
      <c r="U59" s="13"/>
      <c r="V59" s="13"/>
      <c r="W59" s="13"/>
      <c r="X59" s="13"/>
      <c r="Y59" s="13"/>
      <c r="Z59" s="13"/>
      <c r="AA59" s="13"/>
      <c r="AB59" s="13"/>
      <c r="AC59" s="13"/>
      <c r="AD59" s="13"/>
      <c r="AE59" s="13"/>
      <c r="AF59" s="13"/>
      <c r="AG59" s="24"/>
      <c r="AH59" s="24"/>
      <c r="AI59" s="24"/>
      <c r="AJ59" s="24"/>
      <c r="AK59" s="24"/>
      <c r="AL59" s="24"/>
      <c r="AM59" s="24"/>
      <c r="AN59" s="24"/>
      <c r="AO59" s="24"/>
      <c r="AP59" s="24"/>
      <c r="AQ59" s="24"/>
      <c r="AR59" s="24"/>
      <c r="AS59" s="24"/>
      <c r="AT59" s="24"/>
      <c r="AU59" s="24"/>
      <c r="AV59" s="24"/>
      <c r="AW59" s="24"/>
    </row>
    <row r="60" spans="1:49" ht="14.25" customHeight="1" x14ac:dyDescent="0.3">
      <c r="A60" s="13"/>
      <c r="B60" s="13"/>
      <c r="C60" s="13"/>
      <c r="D60" s="13"/>
      <c r="E60" s="13"/>
      <c r="F60" s="13"/>
      <c r="G60" s="13"/>
      <c r="H60" s="13"/>
      <c r="I60" s="13"/>
      <c r="J60" s="74"/>
      <c r="K60" s="13"/>
      <c r="L60" s="13"/>
      <c r="M60" s="13"/>
      <c r="N60" s="13"/>
      <c r="O60" s="13"/>
      <c r="P60" s="13"/>
      <c r="Q60" s="13"/>
      <c r="R60" s="13"/>
      <c r="S60" s="13"/>
      <c r="T60" s="13"/>
      <c r="U60" s="13"/>
      <c r="V60" s="13"/>
      <c r="W60" s="13"/>
      <c r="X60" s="13"/>
      <c r="Y60" s="13"/>
      <c r="Z60" s="13"/>
      <c r="AA60" s="13"/>
      <c r="AB60" s="13"/>
      <c r="AC60" s="13"/>
      <c r="AD60" s="13"/>
      <c r="AE60" s="13"/>
      <c r="AF60" s="13"/>
      <c r="AG60" s="24"/>
      <c r="AH60" s="24"/>
      <c r="AI60" s="24"/>
      <c r="AJ60" s="24"/>
      <c r="AK60" s="24"/>
      <c r="AL60" s="24"/>
      <c r="AM60" s="24"/>
      <c r="AN60" s="24"/>
      <c r="AO60" s="24"/>
      <c r="AP60" s="24"/>
      <c r="AQ60" s="24"/>
      <c r="AR60" s="24"/>
      <c r="AS60" s="24"/>
      <c r="AT60" s="24"/>
      <c r="AU60" s="24"/>
      <c r="AV60" s="24"/>
      <c r="AW60" s="24"/>
    </row>
    <row r="61" spans="1:49" ht="14.25" customHeight="1" x14ac:dyDescent="0.3">
      <c r="A61" s="13"/>
      <c r="B61" s="13"/>
      <c r="C61" s="13"/>
      <c r="D61" s="13"/>
      <c r="E61" s="13"/>
      <c r="F61" s="13"/>
      <c r="G61" s="13"/>
      <c r="H61" s="13"/>
      <c r="I61" s="13"/>
      <c r="J61" s="74"/>
      <c r="K61" s="13"/>
      <c r="L61" s="13"/>
      <c r="M61" s="13"/>
      <c r="N61" s="13"/>
      <c r="O61" s="13"/>
      <c r="P61" s="13"/>
      <c r="Q61" s="13"/>
      <c r="R61" s="13"/>
      <c r="S61" s="13"/>
      <c r="T61" s="13"/>
      <c r="U61" s="13"/>
      <c r="V61" s="13"/>
      <c r="W61" s="13"/>
      <c r="X61" s="13"/>
      <c r="Y61" s="13"/>
      <c r="Z61" s="13"/>
      <c r="AA61" s="13"/>
      <c r="AB61" s="13"/>
      <c r="AC61" s="13"/>
      <c r="AD61" s="13"/>
      <c r="AE61" s="13"/>
      <c r="AF61" s="13"/>
      <c r="AG61" s="24"/>
      <c r="AH61" s="24"/>
      <c r="AI61" s="24"/>
      <c r="AJ61" s="24"/>
      <c r="AK61" s="24"/>
      <c r="AL61" s="24"/>
      <c r="AM61" s="24"/>
      <c r="AN61" s="24"/>
      <c r="AO61" s="24"/>
      <c r="AP61" s="24"/>
      <c r="AQ61" s="24"/>
      <c r="AR61" s="24"/>
      <c r="AS61" s="24"/>
      <c r="AT61" s="24"/>
      <c r="AU61" s="24"/>
      <c r="AV61" s="24"/>
      <c r="AW61" s="24"/>
    </row>
    <row r="62" spans="1:49" ht="14.25" customHeight="1" x14ac:dyDescent="0.3">
      <c r="A62" s="13"/>
      <c r="B62" s="13"/>
      <c r="C62" s="13"/>
      <c r="D62" s="13"/>
      <c r="E62" s="13"/>
      <c r="F62" s="13"/>
      <c r="G62" s="13"/>
      <c r="H62" s="13"/>
      <c r="I62" s="13"/>
      <c r="J62" s="74"/>
      <c r="K62" s="13"/>
      <c r="L62" s="13"/>
      <c r="M62" s="13"/>
      <c r="N62" s="13"/>
      <c r="O62" s="13"/>
      <c r="P62" s="13"/>
      <c r="Q62" s="13"/>
      <c r="R62" s="13"/>
      <c r="S62" s="13"/>
      <c r="T62" s="13"/>
      <c r="U62" s="13"/>
      <c r="V62" s="13"/>
      <c r="W62" s="13"/>
      <c r="X62" s="13"/>
      <c r="Y62" s="13"/>
      <c r="Z62" s="13"/>
      <c r="AA62" s="13"/>
      <c r="AB62" s="13"/>
      <c r="AC62" s="13"/>
      <c r="AD62" s="13"/>
      <c r="AE62" s="13"/>
      <c r="AF62" s="13"/>
      <c r="AG62" s="24"/>
      <c r="AH62" s="24"/>
      <c r="AI62" s="24"/>
      <c r="AJ62" s="24"/>
      <c r="AK62" s="24"/>
      <c r="AL62" s="24"/>
      <c r="AM62" s="24"/>
      <c r="AN62" s="24"/>
      <c r="AO62" s="24"/>
      <c r="AP62" s="24"/>
      <c r="AQ62" s="24"/>
      <c r="AR62" s="24"/>
      <c r="AS62" s="24"/>
      <c r="AT62" s="24"/>
      <c r="AU62" s="24"/>
      <c r="AV62" s="24"/>
      <c r="AW62" s="24"/>
    </row>
    <row r="63" spans="1:49" ht="14.25" customHeight="1" x14ac:dyDescent="0.3">
      <c r="A63" s="13"/>
      <c r="B63" s="13"/>
      <c r="C63" s="13"/>
      <c r="D63" s="13"/>
      <c r="E63" s="13"/>
      <c r="F63" s="13"/>
      <c r="G63" s="13"/>
      <c r="H63" s="13"/>
      <c r="I63" s="13"/>
      <c r="J63" s="74"/>
      <c r="K63" s="13"/>
      <c r="L63" s="13"/>
      <c r="M63" s="13"/>
      <c r="N63" s="13"/>
      <c r="O63" s="13"/>
      <c r="P63" s="13"/>
      <c r="Q63" s="13"/>
      <c r="R63" s="13"/>
      <c r="S63" s="13"/>
      <c r="T63" s="13"/>
      <c r="U63" s="13"/>
      <c r="V63" s="13"/>
      <c r="W63" s="13"/>
      <c r="X63" s="13"/>
      <c r="Y63" s="13"/>
      <c r="Z63" s="13"/>
      <c r="AA63" s="13"/>
      <c r="AB63" s="13"/>
      <c r="AC63" s="13"/>
      <c r="AD63" s="13"/>
      <c r="AE63" s="13"/>
      <c r="AF63" s="13"/>
      <c r="AG63" s="24"/>
      <c r="AH63" s="24"/>
      <c r="AI63" s="24"/>
      <c r="AJ63" s="24"/>
      <c r="AK63" s="24"/>
      <c r="AL63" s="24"/>
      <c r="AM63" s="24"/>
      <c r="AN63" s="24"/>
      <c r="AO63" s="24"/>
      <c r="AP63" s="24"/>
      <c r="AQ63" s="24"/>
      <c r="AR63" s="24"/>
      <c r="AS63" s="24"/>
      <c r="AT63" s="24"/>
      <c r="AU63" s="24"/>
      <c r="AV63" s="24"/>
      <c r="AW63" s="24"/>
    </row>
    <row r="64" spans="1:49" ht="14.25" customHeight="1" x14ac:dyDescent="0.3">
      <c r="A64" s="13"/>
      <c r="B64" s="13"/>
      <c r="C64" s="13"/>
      <c r="D64" s="13"/>
      <c r="E64" s="13"/>
      <c r="F64" s="13"/>
      <c r="G64" s="13"/>
      <c r="H64" s="13"/>
      <c r="I64" s="13"/>
      <c r="J64" s="74"/>
      <c r="K64" s="13"/>
      <c r="L64" s="13"/>
      <c r="M64" s="13"/>
      <c r="N64" s="13"/>
      <c r="O64" s="13"/>
      <c r="P64" s="13"/>
      <c r="Q64" s="13"/>
      <c r="R64" s="13"/>
      <c r="S64" s="13"/>
      <c r="T64" s="13"/>
      <c r="U64" s="13"/>
      <c r="V64" s="13"/>
      <c r="W64" s="13"/>
      <c r="X64" s="13"/>
      <c r="Y64" s="13"/>
      <c r="Z64" s="13"/>
      <c r="AA64" s="13"/>
      <c r="AB64" s="13"/>
      <c r="AC64" s="13"/>
      <c r="AD64" s="13"/>
      <c r="AE64" s="13"/>
      <c r="AF64" s="13"/>
      <c r="AG64" s="24"/>
      <c r="AH64" s="24"/>
      <c r="AI64" s="24"/>
      <c r="AJ64" s="24"/>
      <c r="AK64" s="24"/>
      <c r="AL64" s="24"/>
      <c r="AM64" s="24"/>
      <c r="AN64" s="24"/>
      <c r="AO64" s="24"/>
      <c r="AP64" s="24"/>
      <c r="AQ64" s="24"/>
      <c r="AR64" s="24"/>
      <c r="AS64" s="24"/>
      <c r="AT64" s="24"/>
      <c r="AU64" s="24"/>
      <c r="AV64" s="24"/>
      <c r="AW64" s="24"/>
    </row>
    <row r="65" spans="1:49" ht="14.25" customHeight="1" x14ac:dyDescent="0.3">
      <c r="A65" s="13"/>
      <c r="B65" s="13"/>
      <c r="C65" s="13"/>
      <c r="D65" s="13"/>
      <c r="E65" s="13"/>
      <c r="F65" s="13"/>
      <c r="G65" s="13"/>
      <c r="H65" s="13"/>
      <c r="I65" s="13"/>
      <c r="J65" s="74"/>
      <c r="K65" s="13"/>
      <c r="L65" s="13"/>
      <c r="M65" s="13"/>
      <c r="N65" s="13"/>
      <c r="O65" s="13"/>
      <c r="P65" s="13"/>
      <c r="Q65" s="13"/>
      <c r="R65" s="13"/>
      <c r="S65" s="13"/>
      <c r="T65" s="13"/>
      <c r="U65" s="13"/>
      <c r="V65" s="13"/>
      <c r="W65" s="13"/>
      <c r="X65" s="13"/>
      <c r="Y65" s="13"/>
      <c r="Z65" s="13"/>
      <c r="AA65" s="13"/>
      <c r="AB65" s="13"/>
      <c r="AC65" s="13"/>
      <c r="AD65" s="13"/>
      <c r="AE65" s="13"/>
      <c r="AF65" s="13"/>
      <c r="AG65" s="24"/>
      <c r="AH65" s="24"/>
      <c r="AI65" s="24"/>
      <c r="AJ65" s="24"/>
      <c r="AK65" s="24"/>
      <c r="AL65" s="24"/>
      <c r="AM65" s="24"/>
      <c r="AN65" s="24"/>
      <c r="AO65" s="24"/>
      <c r="AP65" s="24"/>
      <c r="AQ65" s="24"/>
      <c r="AR65" s="24"/>
      <c r="AS65" s="24"/>
      <c r="AT65" s="24"/>
      <c r="AU65" s="24"/>
      <c r="AV65" s="24"/>
      <c r="AW65" s="24"/>
    </row>
    <row r="66" spans="1:49" ht="14.25" customHeight="1" x14ac:dyDescent="0.3">
      <c r="A66" s="13"/>
      <c r="B66" s="13"/>
      <c r="C66" s="13"/>
      <c r="D66" s="13"/>
      <c r="E66" s="13"/>
      <c r="F66" s="13"/>
      <c r="G66" s="13"/>
      <c r="H66" s="13"/>
      <c r="I66" s="13"/>
      <c r="J66" s="74"/>
      <c r="K66" s="13"/>
      <c r="L66" s="13"/>
      <c r="M66" s="13"/>
      <c r="N66" s="13"/>
      <c r="O66" s="13"/>
      <c r="P66" s="13"/>
      <c r="Q66" s="13"/>
      <c r="R66" s="13"/>
      <c r="S66" s="13"/>
      <c r="T66" s="13"/>
      <c r="U66" s="13"/>
      <c r="V66" s="13"/>
      <c r="W66" s="13"/>
      <c r="X66" s="13"/>
      <c r="Y66" s="13"/>
      <c r="Z66" s="13"/>
      <c r="AA66" s="13"/>
      <c r="AB66" s="13"/>
      <c r="AC66" s="13"/>
      <c r="AD66" s="13"/>
      <c r="AE66" s="13"/>
      <c r="AF66" s="13"/>
      <c r="AG66" s="24"/>
      <c r="AH66" s="24"/>
      <c r="AI66" s="24"/>
      <c r="AJ66" s="24"/>
      <c r="AK66" s="24"/>
      <c r="AL66" s="24"/>
      <c r="AM66" s="24"/>
      <c r="AN66" s="24"/>
      <c r="AO66" s="24"/>
      <c r="AP66" s="24"/>
      <c r="AQ66" s="24"/>
      <c r="AR66" s="24"/>
      <c r="AS66" s="24"/>
      <c r="AT66" s="24"/>
      <c r="AU66" s="24"/>
      <c r="AV66" s="24"/>
      <c r="AW66" s="24"/>
    </row>
    <row r="67" spans="1:49" ht="14.25" customHeight="1" x14ac:dyDescent="0.3">
      <c r="A67" s="13"/>
      <c r="B67" s="13"/>
      <c r="C67" s="13"/>
      <c r="D67" s="13"/>
      <c r="E67" s="13"/>
      <c r="F67" s="13"/>
      <c r="G67" s="13"/>
      <c r="H67" s="13"/>
      <c r="I67" s="13"/>
      <c r="J67" s="74"/>
      <c r="K67" s="13"/>
      <c r="L67" s="13"/>
      <c r="M67" s="13"/>
      <c r="N67" s="13"/>
      <c r="O67" s="13"/>
      <c r="P67" s="13"/>
      <c r="Q67" s="13"/>
      <c r="R67" s="13"/>
      <c r="S67" s="13"/>
      <c r="T67" s="13"/>
      <c r="U67" s="13"/>
      <c r="V67" s="13"/>
      <c r="W67" s="13"/>
      <c r="X67" s="13"/>
      <c r="Y67" s="13"/>
      <c r="Z67" s="13"/>
      <c r="AA67" s="13"/>
      <c r="AB67" s="13"/>
      <c r="AC67" s="13"/>
      <c r="AD67" s="13"/>
      <c r="AE67" s="13"/>
      <c r="AF67" s="13"/>
      <c r="AG67" s="24"/>
      <c r="AH67" s="24"/>
      <c r="AI67" s="24"/>
      <c r="AJ67" s="24"/>
      <c r="AK67" s="24"/>
      <c r="AL67" s="24"/>
      <c r="AM67" s="24"/>
      <c r="AN67" s="24"/>
      <c r="AO67" s="24"/>
      <c r="AP67" s="24"/>
      <c r="AQ67" s="24"/>
      <c r="AR67" s="24"/>
      <c r="AS67" s="24"/>
      <c r="AT67" s="24"/>
      <c r="AU67" s="24"/>
      <c r="AV67" s="24"/>
      <c r="AW67" s="24"/>
    </row>
    <row r="68" spans="1:49" ht="14.25" customHeight="1" x14ac:dyDescent="0.3">
      <c r="A68" s="13"/>
      <c r="B68" s="13"/>
      <c r="C68" s="13"/>
      <c r="D68" s="13"/>
      <c r="E68" s="13"/>
      <c r="F68" s="13"/>
      <c r="G68" s="13"/>
      <c r="H68" s="13"/>
      <c r="I68" s="13"/>
      <c r="J68" s="74"/>
      <c r="K68" s="13"/>
      <c r="L68" s="13"/>
      <c r="M68" s="13"/>
      <c r="N68" s="13"/>
      <c r="O68" s="13"/>
      <c r="P68" s="13"/>
      <c r="Q68" s="13"/>
      <c r="R68" s="13"/>
      <c r="S68" s="13"/>
      <c r="T68" s="13"/>
      <c r="U68" s="13"/>
      <c r="V68" s="13"/>
      <c r="W68" s="13"/>
      <c r="X68" s="13"/>
      <c r="Y68" s="13"/>
      <c r="Z68" s="13"/>
      <c r="AA68" s="13"/>
      <c r="AB68" s="13"/>
      <c r="AC68" s="13"/>
      <c r="AD68" s="13"/>
      <c r="AE68" s="13"/>
      <c r="AF68" s="13"/>
      <c r="AG68" s="24"/>
      <c r="AH68" s="24"/>
      <c r="AI68" s="24"/>
      <c r="AJ68" s="24"/>
      <c r="AK68" s="24"/>
      <c r="AL68" s="24"/>
      <c r="AM68" s="24"/>
      <c r="AN68" s="24"/>
      <c r="AO68" s="24"/>
      <c r="AP68" s="24"/>
      <c r="AQ68" s="24"/>
      <c r="AR68" s="24"/>
      <c r="AS68" s="24"/>
      <c r="AT68" s="24"/>
      <c r="AU68" s="24"/>
      <c r="AV68" s="24"/>
      <c r="AW68" s="24"/>
    </row>
    <row r="69" spans="1:49" ht="14.25" customHeight="1" x14ac:dyDescent="0.3">
      <c r="A69" s="13"/>
      <c r="B69" s="13"/>
      <c r="C69" s="13"/>
      <c r="D69" s="13"/>
      <c r="E69" s="13"/>
      <c r="F69" s="13"/>
      <c r="G69" s="13"/>
      <c r="H69" s="13"/>
      <c r="I69" s="13"/>
      <c r="J69" s="74"/>
      <c r="K69" s="13"/>
      <c r="L69" s="13"/>
      <c r="M69" s="13"/>
      <c r="N69" s="13"/>
      <c r="O69" s="13"/>
      <c r="P69" s="13"/>
      <c r="Q69" s="13"/>
      <c r="R69" s="13"/>
      <c r="S69" s="13"/>
      <c r="T69" s="13"/>
      <c r="U69" s="13"/>
      <c r="V69" s="13"/>
      <c r="W69" s="13"/>
      <c r="X69" s="13"/>
      <c r="Y69" s="13"/>
      <c r="Z69" s="13"/>
      <c r="AA69" s="13"/>
      <c r="AB69" s="13"/>
      <c r="AC69" s="13"/>
      <c r="AD69" s="13"/>
      <c r="AE69" s="13"/>
      <c r="AF69" s="13"/>
      <c r="AG69" s="24"/>
      <c r="AH69" s="24"/>
      <c r="AI69" s="24"/>
      <c r="AJ69" s="24"/>
      <c r="AK69" s="24"/>
      <c r="AL69" s="24"/>
      <c r="AM69" s="24"/>
      <c r="AN69" s="24"/>
      <c r="AO69" s="24"/>
      <c r="AP69" s="24"/>
      <c r="AQ69" s="24"/>
      <c r="AR69" s="24"/>
      <c r="AS69" s="24"/>
      <c r="AT69" s="24"/>
      <c r="AU69" s="24"/>
      <c r="AV69" s="24"/>
      <c r="AW69" s="24"/>
    </row>
    <row r="70" spans="1:49" ht="14.25" customHeight="1" x14ac:dyDescent="0.3">
      <c r="A70" s="13"/>
      <c r="B70" s="13"/>
      <c r="C70" s="13"/>
      <c r="D70" s="13"/>
      <c r="E70" s="13"/>
      <c r="F70" s="13"/>
      <c r="G70" s="13"/>
      <c r="H70" s="13"/>
      <c r="I70" s="13"/>
      <c r="J70" s="74"/>
      <c r="K70" s="13"/>
      <c r="L70" s="13"/>
      <c r="M70" s="13"/>
      <c r="N70" s="13"/>
      <c r="O70" s="13"/>
      <c r="P70" s="13"/>
      <c r="Q70" s="13"/>
      <c r="R70" s="13"/>
      <c r="S70" s="13"/>
      <c r="T70" s="13"/>
      <c r="U70" s="13"/>
      <c r="V70" s="13"/>
      <c r="W70" s="13"/>
      <c r="X70" s="13"/>
      <c r="Y70" s="13"/>
      <c r="Z70" s="13"/>
      <c r="AA70" s="13"/>
      <c r="AB70" s="13"/>
      <c r="AC70" s="13"/>
      <c r="AD70" s="13"/>
      <c r="AE70" s="13"/>
      <c r="AF70" s="13"/>
      <c r="AG70" s="24"/>
      <c r="AH70" s="24"/>
      <c r="AI70" s="24"/>
      <c r="AJ70" s="24"/>
      <c r="AK70" s="24"/>
      <c r="AL70" s="24"/>
      <c r="AM70" s="24"/>
      <c r="AN70" s="24"/>
      <c r="AO70" s="24"/>
      <c r="AP70" s="24"/>
      <c r="AQ70" s="24"/>
      <c r="AR70" s="24"/>
      <c r="AS70" s="24"/>
      <c r="AT70" s="24"/>
      <c r="AU70" s="24"/>
      <c r="AV70" s="24"/>
      <c r="AW70" s="24"/>
    </row>
    <row r="71" spans="1:49" ht="14.25" customHeight="1" x14ac:dyDescent="0.3">
      <c r="A71" s="13"/>
      <c r="B71" s="13"/>
      <c r="C71" s="13"/>
      <c r="D71" s="13"/>
      <c r="E71" s="13"/>
      <c r="F71" s="13"/>
      <c r="G71" s="13"/>
      <c r="H71" s="13"/>
      <c r="I71" s="13"/>
      <c r="J71" s="74"/>
      <c r="K71" s="13"/>
      <c r="L71" s="13"/>
      <c r="M71" s="13"/>
      <c r="N71" s="13"/>
      <c r="O71" s="13"/>
      <c r="P71" s="13"/>
      <c r="Q71" s="13"/>
      <c r="R71" s="13"/>
      <c r="S71" s="13"/>
      <c r="T71" s="13"/>
      <c r="U71" s="13"/>
      <c r="V71" s="13"/>
      <c r="W71" s="13"/>
      <c r="X71" s="13"/>
      <c r="Y71" s="13"/>
      <c r="Z71" s="13"/>
      <c r="AA71" s="13"/>
      <c r="AB71" s="13"/>
      <c r="AC71" s="13"/>
      <c r="AD71" s="13"/>
      <c r="AE71" s="13"/>
      <c r="AF71" s="13"/>
      <c r="AG71" s="24"/>
      <c r="AH71" s="24"/>
      <c r="AI71" s="24"/>
      <c r="AJ71" s="24"/>
      <c r="AK71" s="24"/>
      <c r="AL71" s="24"/>
      <c r="AM71" s="24"/>
      <c r="AN71" s="24"/>
      <c r="AO71" s="24"/>
      <c r="AP71" s="24"/>
      <c r="AQ71" s="24"/>
      <c r="AR71" s="24"/>
      <c r="AS71" s="24"/>
      <c r="AT71" s="24"/>
      <c r="AU71" s="24"/>
      <c r="AV71" s="24"/>
      <c r="AW71" s="24"/>
    </row>
    <row r="72" spans="1:49" ht="14.25" customHeight="1" x14ac:dyDescent="0.3">
      <c r="A72" s="13"/>
      <c r="B72" s="13"/>
      <c r="C72" s="13"/>
      <c r="D72" s="13"/>
      <c r="E72" s="13"/>
      <c r="F72" s="13"/>
      <c r="G72" s="13"/>
      <c r="H72" s="13"/>
      <c r="I72" s="13"/>
      <c r="J72" s="74"/>
      <c r="K72" s="13"/>
      <c r="L72" s="13"/>
      <c r="M72" s="13"/>
      <c r="N72" s="13"/>
      <c r="O72" s="13"/>
      <c r="P72" s="13"/>
      <c r="Q72" s="13"/>
      <c r="R72" s="13"/>
      <c r="S72" s="13"/>
      <c r="T72" s="13"/>
      <c r="U72" s="13"/>
      <c r="V72" s="13"/>
      <c r="W72" s="13"/>
      <c r="X72" s="13"/>
      <c r="Y72" s="13"/>
      <c r="Z72" s="13"/>
      <c r="AA72" s="13"/>
      <c r="AB72" s="13"/>
      <c r="AC72" s="13"/>
      <c r="AD72" s="13"/>
      <c r="AE72" s="13"/>
      <c r="AF72" s="13"/>
      <c r="AG72" s="24"/>
      <c r="AH72" s="24"/>
      <c r="AI72" s="24"/>
      <c r="AJ72" s="24"/>
      <c r="AK72" s="24"/>
      <c r="AL72" s="24"/>
      <c r="AM72" s="24"/>
      <c r="AN72" s="24"/>
      <c r="AO72" s="24"/>
      <c r="AP72" s="24"/>
      <c r="AQ72" s="24"/>
      <c r="AR72" s="24"/>
      <c r="AS72" s="24"/>
      <c r="AT72" s="24"/>
      <c r="AU72" s="24"/>
      <c r="AV72" s="24"/>
      <c r="AW72" s="24"/>
    </row>
    <row r="73" spans="1:49" ht="14.25" customHeight="1" x14ac:dyDescent="0.3">
      <c r="A73" s="13"/>
      <c r="B73" s="13"/>
      <c r="C73" s="13"/>
      <c r="D73" s="13"/>
      <c r="E73" s="13"/>
      <c r="F73" s="13"/>
      <c r="G73" s="13"/>
      <c r="H73" s="13"/>
      <c r="I73" s="13"/>
      <c r="J73" s="74"/>
      <c r="K73" s="13"/>
      <c r="L73" s="13"/>
      <c r="M73" s="13"/>
      <c r="N73" s="13"/>
      <c r="O73" s="13"/>
      <c r="P73" s="13"/>
      <c r="Q73" s="13"/>
      <c r="R73" s="13"/>
      <c r="S73" s="13"/>
      <c r="T73" s="13"/>
      <c r="U73" s="13"/>
      <c r="V73" s="13"/>
      <c r="W73" s="13"/>
      <c r="X73" s="13"/>
      <c r="Y73" s="13"/>
      <c r="Z73" s="13"/>
      <c r="AA73" s="13"/>
      <c r="AB73" s="13"/>
      <c r="AC73" s="13"/>
      <c r="AD73" s="13"/>
      <c r="AE73" s="13"/>
      <c r="AF73" s="13"/>
      <c r="AG73" s="24"/>
      <c r="AH73" s="24"/>
      <c r="AI73" s="24"/>
      <c r="AJ73" s="24"/>
      <c r="AK73" s="24"/>
      <c r="AL73" s="24"/>
      <c r="AM73" s="24"/>
      <c r="AN73" s="24"/>
      <c r="AO73" s="24"/>
      <c r="AP73" s="24"/>
      <c r="AQ73" s="24"/>
      <c r="AR73" s="24"/>
      <c r="AS73" s="24"/>
      <c r="AT73" s="24"/>
      <c r="AU73" s="24"/>
      <c r="AV73" s="24"/>
      <c r="AW73" s="24"/>
    </row>
    <row r="74" spans="1:49" ht="14.25" customHeight="1" x14ac:dyDescent="0.3">
      <c r="A74" s="13"/>
      <c r="B74" s="13"/>
      <c r="C74" s="13"/>
      <c r="D74" s="13"/>
      <c r="E74" s="13"/>
      <c r="F74" s="13"/>
      <c r="G74" s="13"/>
      <c r="H74" s="13"/>
      <c r="I74" s="13"/>
      <c r="J74" s="74"/>
      <c r="K74" s="13"/>
      <c r="L74" s="13"/>
      <c r="M74" s="13"/>
      <c r="N74" s="13"/>
      <c r="O74" s="13"/>
      <c r="P74" s="13"/>
      <c r="Q74" s="13"/>
      <c r="R74" s="13"/>
      <c r="S74" s="13"/>
      <c r="T74" s="13"/>
      <c r="U74" s="13"/>
      <c r="V74" s="13"/>
      <c r="W74" s="13"/>
      <c r="X74" s="13"/>
      <c r="Y74" s="13"/>
      <c r="Z74" s="13"/>
      <c r="AA74" s="13"/>
      <c r="AB74" s="13"/>
      <c r="AC74" s="13"/>
      <c r="AD74" s="13"/>
      <c r="AE74" s="13"/>
      <c r="AF74" s="13"/>
      <c r="AG74" s="24"/>
      <c r="AH74" s="24"/>
      <c r="AI74" s="24"/>
      <c r="AJ74" s="24"/>
      <c r="AK74" s="24"/>
      <c r="AL74" s="24"/>
      <c r="AM74" s="24"/>
      <c r="AN74" s="24"/>
      <c r="AO74" s="24"/>
      <c r="AP74" s="24"/>
      <c r="AQ74" s="24"/>
      <c r="AR74" s="24"/>
      <c r="AS74" s="24"/>
      <c r="AT74" s="24"/>
      <c r="AU74" s="24"/>
      <c r="AV74" s="24"/>
      <c r="AW74" s="24"/>
    </row>
    <row r="75" spans="1:49" ht="14.25" customHeight="1" x14ac:dyDescent="0.3">
      <c r="A75" s="13"/>
      <c r="B75" s="13"/>
      <c r="C75" s="13"/>
      <c r="D75" s="13"/>
      <c r="E75" s="13"/>
      <c r="F75" s="13"/>
      <c r="G75" s="13"/>
      <c r="H75" s="13"/>
      <c r="I75" s="13"/>
      <c r="J75" s="74"/>
      <c r="K75" s="13"/>
      <c r="L75" s="13"/>
      <c r="M75" s="13"/>
      <c r="N75" s="13"/>
      <c r="O75" s="13"/>
      <c r="P75" s="13"/>
      <c r="Q75" s="13"/>
      <c r="R75" s="13"/>
      <c r="S75" s="13"/>
      <c r="T75" s="13"/>
      <c r="U75" s="13"/>
      <c r="V75" s="13"/>
      <c r="W75" s="13"/>
      <c r="X75" s="13"/>
      <c r="Y75" s="13"/>
      <c r="Z75" s="13"/>
      <c r="AA75" s="13"/>
      <c r="AB75" s="13"/>
      <c r="AC75" s="13"/>
      <c r="AD75" s="13"/>
      <c r="AE75" s="13"/>
      <c r="AF75" s="13"/>
      <c r="AG75" s="24"/>
      <c r="AH75" s="24"/>
      <c r="AI75" s="24"/>
      <c r="AJ75" s="24"/>
      <c r="AK75" s="24"/>
      <c r="AL75" s="24"/>
      <c r="AM75" s="24"/>
      <c r="AN75" s="24"/>
      <c r="AO75" s="24"/>
      <c r="AP75" s="24"/>
      <c r="AQ75" s="24"/>
      <c r="AR75" s="24"/>
      <c r="AS75" s="24"/>
      <c r="AT75" s="24"/>
      <c r="AU75" s="24"/>
      <c r="AV75" s="24"/>
      <c r="AW75" s="24"/>
    </row>
    <row r="76" spans="1:49" ht="14.25" customHeight="1" x14ac:dyDescent="0.3">
      <c r="A76" s="13"/>
      <c r="B76" s="13"/>
      <c r="C76" s="13"/>
      <c r="D76" s="13"/>
      <c r="E76" s="13"/>
      <c r="F76" s="13"/>
      <c r="G76" s="13"/>
      <c r="H76" s="13"/>
      <c r="I76" s="13"/>
      <c r="J76" s="74"/>
      <c r="K76" s="13"/>
      <c r="L76" s="13"/>
      <c r="M76" s="13"/>
      <c r="N76" s="13"/>
      <c r="O76" s="13"/>
      <c r="P76" s="13"/>
      <c r="Q76" s="13"/>
      <c r="R76" s="13"/>
      <c r="S76" s="13"/>
      <c r="T76" s="13"/>
      <c r="U76" s="13"/>
      <c r="V76" s="13"/>
      <c r="W76" s="13"/>
      <c r="X76" s="13"/>
      <c r="Y76" s="13"/>
      <c r="Z76" s="13"/>
      <c r="AA76" s="13"/>
      <c r="AB76" s="13"/>
      <c r="AC76" s="13"/>
      <c r="AD76" s="13"/>
      <c r="AE76" s="13"/>
      <c r="AF76" s="13"/>
      <c r="AG76" s="24"/>
      <c r="AH76" s="24"/>
      <c r="AI76" s="24"/>
      <c r="AJ76" s="24"/>
      <c r="AK76" s="24"/>
      <c r="AL76" s="24"/>
      <c r="AM76" s="24"/>
      <c r="AN76" s="24"/>
      <c r="AO76" s="24"/>
      <c r="AP76" s="24"/>
      <c r="AQ76" s="24"/>
      <c r="AR76" s="24"/>
      <c r="AS76" s="24"/>
      <c r="AT76" s="24"/>
      <c r="AU76" s="24"/>
      <c r="AV76" s="24"/>
      <c r="AW76" s="24"/>
    </row>
    <row r="77" spans="1:49" ht="14.25" customHeight="1" x14ac:dyDescent="0.3">
      <c r="A77" s="13"/>
      <c r="B77" s="13"/>
      <c r="C77" s="13"/>
      <c r="D77" s="13"/>
      <c r="E77" s="13"/>
      <c r="F77" s="13"/>
      <c r="G77" s="13"/>
      <c r="H77" s="13"/>
      <c r="I77" s="13"/>
      <c r="J77" s="74"/>
      <c r="K77" s="13"/>
      <c r="L77" s="13"/>
      <c r="M77" s="13"/>
      <c r="N77" s="13"/>
      <c r="O77" s="13"/>
      <c r="P77" s="13"/>
      <c r="Q77" s="13"/>
      <c r="R77" s="13"/>
      <c r="S77" s="13"/>
      <c r="T77" s="13"/>
      <c r="U77" s="13"/>
      <c r="V77" s="13"/>
      <c r="W77" s="13"/>
      <c r="X77" s="13"/>
      <c r="Y77" s="13"/>
      <c r="Z77" s="13"/>
      <c r="AA77" s="13"/>
      <c r="AB77" s="13"/>
      <c r="AC77" s="13"/>
      <c r="AD77" s="13"/>
      <c r="AE77" s="13"/>
      <c r="AF77" s="13"/>
      <c r="AG77" s="24"/>
      <c r="AH77" s="24"/>
      <c r="AI77" s="24"/>
      <c r="AJ77" s="24"/>
      <c r="AK77" s="24"/>
      <c r="AL77" s="24"/>
      <c r="AM77" s="24"/>
      <c r="AN77" s="24"/>
      <c r="AO77" s="24"/>
      <c r="AP77" s="24"/>
      <c r="AQ77" s="24"/>
      <c r="AR77" s="24"/>
      <c r="AS77" s="24"/>
      <c r="AT77" s="24"/>
      <c r="AU77" s="24"/>
      <c r="AV77" s="24"/>
      <c r="AW77" s="24"/>
    </row>
    <row r="78" spans="1:49" ht="14.25" customHeight="1" x14ac:dyDescent="0.3">
      <c r="A78" s="13"/>
      <c r="B78" s="13"/>
      <c r="C78" s="13"/>
      <c r="D78" s="13"/>
      <c r="E78" s="13"/>
      <c r="F78" s="13"/>
      <c r="G78" s="13"/>
      <c r="H78" s="13"/>
      <c r="I78" s="13"/>
      <c r="J78" s="74"/>
      <c r="K78" s="13"/>
      <c r="L78" s="13"/>
      <c r="M78" s="13"/>
      <c r="N78" s="13"/>
      <c r="O78" s="13"/>
      <c r="P78" s="13"/>
      <c r="Q78" s="13"/>
      <c r="R78" s="13"/>
      <c r="S78" s="13"/>
      <c r="T78" s="13"/>
      <c r="U78" s="13"/>
      <c r="V78" s="13"/>
      <c r="W78" s="13"/>
      <c r="X78" s="13"/>
      <c r="Y78" s="13"/>
      <c r="Z78" s="13"/>
      <c r="AA78" s="13"/>
      <c r="AB78" s="13"/>
      <c r="AC78" s="13"/>
      <c r="AD78" s="13"/>
      <c r="AE78" s="13"/>
      <c r="AF78" s="13"/>
      <c r="AG78" s="24"/>
      <c r="AH78" s="24"/>
      <c r="AI78" s="24"/>
      <c r="AJ78" s="24"/>
      <c r="AK78" s="24"/>
      <c r="AL78" s="24"/>
      <c r="AM78" s="24"/>
      <c r="AN78" s="24"/>
      <c r="AO78" s="24"/>
      <c r="AP78" s="24"/>
      <c r="AQ78" s="24"/>
      <c r="AR78" s="24"/>
      <c r="AS78" s="24"/>
      <c r="AT78" s="24"/>
      <c r="AU78" s="24"/>
      <c r="AV78" s="24"/>
      <c r="AW78" s="24"/>
    </row>
    <row r="79" spans="1:49" ht="14.25" customHeight="1" x14ac:dyDescent="0.3">
      <c r="A79" s="13"/>
      <c r="B79" s="13"/>
      <c r="C79" s="13"/>
      <c r="D79" s="13"/>
      <c r="E79" s="13"/>
      <c r="F79" s="13"/>
      <c r="G79" s="13"/>
      <c r="H79" s="13"/>
      <c r="I79" s="13"/>
      <c r="J79" s="74"/>
      <c r="K79" s="13"/>
      <c r="L79" s="13"/>
      <c r="M79" s="13"/>
      <c r="N79" s="13"/>
      <c r="O79" s="13"/>
      <c r="P79" s="13"/>
      <c r="Q79" s="13"/>
      <c r="R79" s="13"/>
      <c r="S79" s="13"/>
      <c r="T79" s="13"/>
      <c r="U79" s="13"/>
      <c r="V79" s="13"/>
      <c r="W79" s="13"/>
      <c r="X79" s="13"/>
      <c r="Y79" s="13"/>
      <c r="Z79" s="13"/>
      <c r="AA79" s="13"/>
      <c r="AB79" s="13"/>
      <c r="AC79" s="13"/>
      <c r="AD79" s="13"/>
      <c r="AE79" s="13"/>
      <c r="AF79" s="13"/>
      <c r="AG79" s="24"/>
      <c r="AH79" s="24"/>
      <c r="AI79" s="24"/>
      <c r="AJ79" s="24"/>
      <c r="AK79" s="24"/>
      <c r="AL79" s="24"/>
      <c r="AM79" s="24"/>
      <c r="AN79" s="24"/>
      <c r="AO79" s="24"/>
      <c r="AP79" s="24"/>
      <c r="AQ79" s="24"/>
      <c r="AR79" s="24"/>
      <c r="AS79" s="24"/>
      <c r="AT79" s="24"/>
      <c r="AU79" s="24"/>
      <c r="AV79" s="24"/>
      <c r="AW79" s="24"/>
    </row>
    <row r="80" spans="1:49" ht="14.25" customHeight="1" x14ac:dyDescent="0.3">
      <c r="A80" s="13"/>
      <c r="B80" s="13"/>
      <c r="C80" s="13"/>
      <c r="D80" s="13"/>
      <c r="E80" s="13"/>
      <c r="F80" s="13"/>
      <c r="G80" s="13"/>
      <c r="H80" s="13"/>
      <c r="I80" s="13"/>
      <c r="J80" s="74"/>
      <c r="K80" s="13"/>
      <c r="L80" s="13"/>
      <c r="M80" s="13"/>
      <c r="N80" s="13"/>
      <c r="O80" s="13"/>
      <c r="P80" s="13"/>
      <c r="Q80" s="13"/>
      <c r="R80" s="13"/>
      <c r="S80" s="13"/>
      <c r="T80" s="13"/>
      <c r="U80" s="13"/>
      <c r="V80" s="13"/>
      <c r="W80" s="13"/>
      <c r="X80" s="13"/>
      <c r="Y80" s="13"/>
      <c r="Z80" s="13"/>
      <c r="AA80" s="13"/>
      <c r="AB80" s="13"/>
      <c r="AC80" s="13"/>
      <c r="AD80" s="13"/>
      <c r="AE80" s="13"/>
      <c r="AF80" s="13"/>
      <c r="AG80" s="24"/>
      <c r="AH80" s="24"/>
      <c r="AI80" s="24"/>
      <c r="AJ80" s="24"/>
      <c r="AK80" s="24"/>
      <c r="AL80" s="24"/>
      <c r="AM80" s="24"/>
      <c r="AN80" s="24"/>
      <c r="AO80" s="24"/>
      <c r="AP80" s="24"/>
      <c r="AQ80" s="24"/>
      <c r="AR80" s="24"/>
      <c r="AS80" s="24"/>
      <c r="AT80" s="24"/>
      <c r="AU80" s="24"/>
      <c r="AV80" s="24"/>
      <c r="AW80" s="24"/>
    </row>
    <row r="81" spans="1:49" ht="14.25" customHeight="1" x14ac:dyDescent="0.3">
      <c r="A81" s="13"/>
      <c r="B81" s="13"/>
      <c r="C81" s="13"/>
      <c r="D81" s="13"/>
      <c r="E81" s="13"/>
      <c r="F81" s="13"/>
      <c r="G81" s="13"/>
      <c r="H81" s="13"/>
      <c r="I81" s="13"/>
      <c r="J81" s="74"/>
      <c r="K81" s="13"/>
      <c r="L81" s="13"/>
      <c r="M81" s="13"/>
      <c r="N81" s="13"/>
      <c r="O81" s="13"/>
      <c r="P81" s="13"/>
      <c r="Q81" s="13"/>
      <c r="R81" s="13"/>
      <c r="S81" s="13"/>
      <c r="T81" s="13"/>
      <c r="U81" s="13"/>
      <c r="V81" s="13"/>
      <c r="W81" s="13"/>
      <c r="X81" s="13"/>
      <c r="Y81" s="13"/>
      <c r="Z81" s="13"/>
      <c r="AA81" s="13"/>
      <c r="AB81" s="13"/>
      <c r="AC81" s="13"/>
      <c r="AD81" s="13"/>
      <c r="AE81" s="13"/>
      <c r="AF81" s="13"/>
      <c r="AG81" s="24"/>
      <c r="AH81" s="24"/>
      <c r="AI81" s="24"/>
      <c r="AJ81" s="24"/>
      <c r="AK81" s="24"/>
      <c r="AL81" s="24"/>
      <c r="AM81" s="24"/>
      <c r="AN81" s="24"/>
      <c r="AO81" s="24"/>
      <c r="AP81" s="24"/>
      <c r="AQ81" s="24"/>
      <c r="AR81" s="24"/>
      <c r="AS81" s="24"/>
      <c r="AT81" s="24"/>
      <c r="AU81" s="24"/>
      <c r="AV81" s="24"/>
      <c r="AW81" s="24"/>
    </row>
    <row r="82" spans="1:49" ht="14.25" customHeight="1" x14ac:dyDescent="0.3">
      <c r="A82" s="13"/>
      <c r="B82" s="13"/>
      <c r="C82" s="13"/>
      <c r="D82" s="13"/>
      <c r="E82" s="13"/>
      <c r="F82" s="13"/>
      <c r="G82" s="13"/>
      <c r="H82" s="13"/>
      <c r="I82" s="13"/>
      <c r="J82" s="74"/>
      <c r="K82" s="13"/>
      <c r="L82" s="13"/>
      <c r="M82" s="13"/>
      <c r="N82" s="13"/>
      <c r="O82" s="13"/>
      <c r="P82" s="13"/>
      <c r="Q82" s="13"/>
      <c r="R82" s="13"/>
      <c r="S82" s="13"/>
      <c r="T82" s="13"/>
      <c r="U82" s="13"/>
      <c r="V82" s="13"/>
      <c r="W82" s="13"/>
      <c r="X82" s="13"/>
      <c r="Y82" s="13"/>
      <c r="Z82" s="13"/>
      <c r="AA82" s="13"/>
      <c r="AB82" s="13"/>
      <c r="AC82" s="13"/>
      <c r="AD82" s="13"/>
      <c r="AE82" s="13"/>
      <c r="AF82" s="13"/>
      <c r="AG82" s="24"/>
      <c r="AH82" s="24"/>
      <c r="AI82" s="24"/>
      <c r="AJ82" s="24"/>
      <c r="AK82" s="24"/>
      <c r="AL82" s="24"/>
      <c r="AM82" s="24"/>
      <c r="AN82" s="24"/>
      <c r="AO82" s="24"/>
      <c r="AP82" s="24"/>
      <c r="AQ82" s="24"/>
      <c r="AR82" s="24"/>
      <c r="AS82" s="24"/>
      <c r="AT82" s="24"/>
      <c r="AU82" s="24"/>
      <c r="AV82" s="24"/>
      <c r="AW82" s="24"/>
    </row>
    <row r="83" spans="1:49" ht="14.25" customHeight="1" x14ac:dyDescent="0.3">
      <c r="A83" s="13"/>
      <c r="B83" s="13"/>
      <c r="C83" s="13"/>
      <c r="D83" s="13"/>
      <c r="E83" s="13"/>
      <c r="F83" s="13"/>
      <c r="G83" s="13"/>
      <c r="H83" s="13"/>
      <c r="I83" s="13"/>
      <c r="J83" s="74"/>
      <c r="K83" s="13"/>
      <c r="L83" s="13"/>
      <c r="M83" s="13"/>
      <c r="N83" s="13"/>
      <c r="O83" s="13"/>
      <c r="P83" s="13"/>
      <c r="Q83" s="13"/>
      <c r="R83" s="13"/>
      <c r="S83" s="13"/>
      <c r="T83" s="13"/>
      <c r="U83" s="13"/>
      <c r="V83" s="13"/>
      <c r="W83" s="13"/>
      <c r="X83" s="13"/>
      <c r="Y83" s="13"/>
      <c r="Z83" s="13"/>
      <c r="AA83" s="13"/>
      <c r="AB83" s="13"/>
      <c r="AC83" s="13"/>
      <c r="AD83" s="13"/>
      <c r="AE83" s="13"/>
      <c r="AF83" s="13"/>
      <c r="AG83" s="24"/>
      <c r="AH83" s="24"/>
      <c r="AI83" s="24"/>
      <c r="AJ83" s="24"/>
      <c r="AK83" s="24"/>
      <c r="AL83" s="24"/>
      <c r="AM83" s="24"/>
      <c r="AN83" s="24"/>
      <c r="AO83" s="24"/>
      <c r="AP83" s="24"/>
      <c r="AQ83" s="24"/>
      <c r="AR83" s="24"/>
      <c r="AS83" s="24"/>
      <c r="AT83" s="24"/>
      <c r="AU83" s="24"/>
      <c r="AV83" s="24"/>
      <c r="AW83" s="24"/>
    </row>
    <row r="84" spans="1:49" ht="14.25" customHeight="1" x14ac:dyDescent="0.3">
      <c r="A84" s="13"/>
      <c r="B84" s="13"/>
      <c r="C84" s="13"/>
      <c r="D84" s="13"/>
      <c r="E84" s="13"/>
      <c r="F84" s="13"/>
      <c r="G84" s="13"/>
      <c r="H84" s="13"/>
      <c r="I84" s="13"/>
      <c r="J84" s="74"/>
      <c r="K84" s="13"/>
      <c r="L84" s="13"/>
      <c r="M84" s="13"/>
      <c r="N84" s="13"/>
      <c r="O84" s="13"/>
      <c r="P84" s="13"/>
      <c r="Q84" s="13"/>
      <c r="R84" s="13"/>
      <c r="S84" s="13"/>
      <c r="T84" s="13"/>
      <c r="U84" s="13"/>
      <c r="V84" s="13"/>
      <c r="W84" s="13"/>
      <c r="X84" s="13"/>
      <c r="Y84" s="13"/>
      <c r="Z84" s="13"/>
      <c r="AA84" s="13"/>
      <c r="AB84" s="13"/>
      <c r="AC84" s="13"/>
      <c r="AD84" s="13"/>
      <c r="AE84" s="13"/>
      <c r="AF84" s="13"/>
      <c r="AG84" s="24"/>
      <c r="AH84" s="24"/>
      <c r="AI84" s="24"/>
      <c r="AJ84" s="24"/>
      <c r="AK84" s="24"/>
      <c r="AL84" s="24"/>
      <c r="AM84" s="24"/>
      <c r="AN84" s="24"/>
      <c r="AO84" s="24"/>
      <c r="AP84" s="24"/>
      <c r="AQ84" s="24"/>
      <c r="AR84" s="24"/>
      <c r="AS84" s="24"/>
      <c r="AT84" s="24"/>
      <c r="AU84" s="24"/>
      <c r="AV84" s="24"/>
      <c r="AW84" s="24"/>
    </row>
    <row r="85" spans="1:49" ht="14.25" customHeight="1" x14ac:dyDescent="0.3">
      <c r="A85" s="13"/>
      <c r="B85" s="13"/>
      <c r="C85" s="13"/>
      <c r="D85" s="13"/>
      <c r="E85" s="13"/>
      <c r="F85" s="13"/>
      <c r="G85" s="13"/>
      <c r="H85" s="13"/>
      <c r="I85" s="13"/>
      <c r="J85" s="74"/>
      <c r="K85" s="13"/>
      <c r="L85" s="13"/>
      <c r="M85" s="13"/>
      <c r="N85" s="13"/>
      <c r="O85" s="13"/>
      <c r="P85" s="13"/>
      <c r="Q85" s="13"/>
      <c r="R85" s="13"/>
      <c r="S85" s="13"/>
      <c r="T85" s="13"/>
      <c r="U85" s="13"/>
      <c r="V85" s="13"/>
      <c r="W85" s="13"/>
      <c r="X85" s="13"/>
      <c r="Y85" s="13"/>
      <c r="Z85" s="13"/>
      <c r="AA85" s="13"/>
      <c r="AB85" s="13"/>
      <c r="AC85" s="13"/>
      <c r="AD85" s="13"/>
      <c r="AE85" s="13"/>
      <c r="AF85" s="13"/>
      <c r="AG85" s="24"/>
      <c r="AH85" s="24"/>
      <c r="AI85" s="24"/>
      <c r="AJ85" s="24"/>
      <c r="AK85" s="24"/>
      <c r="AL85" s="24"/>
      <c r="AM85" s="24"/>
      <c r="AN85" s="24"/>
      <c r="AO85" s="24"/>
      <c r="AP85" s="24"/>
      <c r="AQ85" s="24"/>
      <c r="AR85" s="24"/>
      <c r="AS85" s="24"/>
      <c r="AT85" s="24"/>
      <c r="AU85" s="24"/>
      <c r="AV85" s="24"/>
      <c r="AW85" s="24"/>
    </row>
    <row r="86" spans="1:49" ht="14.25" customHeight="1" x14ac:dyDescent="0.3">
      <c r="A86" s="13"/>
      <c r="B86" s="13"/>
      <c r="C86" s="13"/>
      <c r="D86" s="13"/>
      <c r="E86" s="13"/>
      <c r="F86" s="13"/>
      <c r="G86" s="13"/>
      <c r="H86" s="13"/>
      <c r="I86" s="13"/>
      <c r="J86" s="74"/>
      <c r="K86" s="13"/>
      <c r="L86" s="13"/>
      <c r="M86" s="13"/>
      <c r="N86" s="13"/>
      <c r="O86" s="13"/>
      <c r="P86" s="13"/>
      <c r="Q86" s="13"/>
      <c r="R86" s="13"/>
      <c r="S86" s="13"/>
      <c r="T86" s="13"/>
      <c r="U86" s="13"/>
      <c r="V86" s="13"/>
      <c r="W86" s="13"/>
      <c r="X86" s="13"/>
      <c r="Y86" s="13"/>
      <c r="Z86" s="13"/>
      <c r="AA86" s="13"/>
      <c r="AB86" s="13"/>
      <c r="AC86" s="13"/>
      <c r="AD86" s="13"/>
      <c r="AE86" s="13"/>
      <c r="AF86" s="13"/>
      <c r="AG86" s="24"/>
      <c r="AH86" s="24"/>
      <c r="AI86" s="24"/>
      <c r="AJ86" s="24"/>
      <c r="AK86" s="24"/>
      <c r="AL86" s="24"/>
      <c r="AM86" s="24"/>
      <c r="AN86" s="24"/>
      <c r="AO86" s="24"/>
      <c r="AP86" s="24"/>
      <c r="AQ86" s="24"/>
      <c r="AR86" s="24"/>
      <c r="AS86" s="24"/>
      <c r="AT86" s="24"/>
      <c r="AU86" s="24"/>
      <c r="AV86" s="24"/>
      <c r="AW86" s="24"/>
    </row>
    <row r="87" spans="1:49" ht="14.25" customHeight="1" x14ac:dyDescent="0.3">
      <c r="A87" s="13"/>
      <c r="B87" s="13"/>
      <c r="C87" s="13"/>
      <c r="D87" s="13"/>
      <c r="E87" s="13"/>
      <c r="F87" s="13"/>
      <c r="G87" s="13"/>
      <c r="H87" s="13"/>
      <c r="I87" s="13"/>
      <c r="J87" s="74"/>
      <c r="K87" s="13"/>
      <c r="L87" s="13"/>
      <c r="M87" s="13"/>
      <c r="N87" s="13"/>
      <c r="O87" s="13"/>
      <c r="P87" s="13"/>
      <c r="Q87" s="13"/>
      <c r="R87" s="13"/>
      <c r="S87" s="13"/>
      <c r="T87" s="13"/>
      <c r="U87" s="13"/>
      <c r="V87" s="13"/>
      <c r="W87" s="13"/>
      <c r="X87" s="13"/>
      <c r="Y87" s="13"/>
      <c r="Z87" s="13"/>
      <c r="AA87" s="13"/>
      <c r="AB87" s="13"/>
      <c r="AC87" s="13"/>
      <c r="AD87" s="13"/>
      <c r="AE87" s="13"/>
      <c r="AF87" s="13"/>
      <c r="AG87" s="24"/>
      <c r="AH87" s="24"/>
      <c r="AI87" s="24"/>
      <c r="AJ87" s="24"/>
      <c r="AK87" s="24"/>
      <c r="AL87" s="24"/>
      <c r="AM87" s="24"/>
      <c r="AN87" s="24"/>
      <c r="AO87" s="24"/>
      <c r="AP87" s="24"/>
      <c r="AQ87" s="24"/>
      <c r="AR87" s="24"/>
      <c r="AS87" s="24"/>
      <c r="AT87" s="24"/>
      <c r="AU87" s="24"/>
      <c r="AV87" s="24"/>
      <c r="AW87" s="24"/>
    </row>
    <row r="88" spans="1:49" ht="14.25" customHeight="1" x14ac:dyDescent="0.3">
      <c r="A88" s="13"/>
      <c r="B88" s="13"/>
      <c r="C88" s="13"/>
      <c r="D88" s="13"/>
      <c r="E88" s="13"/>
      <c r="F88" s="13"/>
      <c r="G88" s="13"/>
      <c r="H88" s="13"/>
      <c r="I88" s="13"/>
      <c r="J88" s="74"/>
      <c r="K88" s="13"/>
      <c r="L88" s="13"/>
      <c r="M88" s="13"/>
      <c r="N88" s="13"/>
      <c r="O88" s="13"/>
      <c r="P88" s="13"/>
      <c r="Q88" s="13"/>
      <c r="R88" s="13"/>
      <c r="S88" s="13"/>
      <c r="T88" s="13"/>
      <c r="U88" s="13"/>
      <c r="V88" s="13"/>
      <c r="W88" s="13"/>
      <c r="X88" s="13"/>
      <c r="Y88" s="13"/>
      <c r="Z88" s="13"/>
      <c r="AA88" s="13"/>
      <c r="AB88" s="13"/>
      <c r="AC88" s="13"/>
      <c r="AD88" s="13"/>
      <c r="AE88" s="13"/>
      <c r="AF88" s="13"/>
      <c r="AG88" s="24"/>
      <c r="AH88" s="24"/>
      <c r="AI88" s="24"/>
      <c r="AJ88" s="24"/>
      <c r="AK88" s="24"/>
      <c r="AL88" s="24"/>
      <c r="AM88" s="24"/>
      <c r="AN88" s="24"/>
      <c r="AO88" s="24"/>
      <c r="AP88" s="24"/>
      <c r="AQ88" s="24"/>
      <c r="AR88" s="24"/>
      <c r="AS88" s="24"/>
      <c r="AT88" s="24"/>
      <c r="AU88" s="24"/>
      <c r="AV88" s="24"/>
      <c r="AW88" s="24"/>
    </row>
    <row r="89" spans="1:49" ht="14.25" customHeight="1" x14ac:dyDescent="0.3">
      <c r="A89" s="13"/>
      <c r="B89" s="13"/>
      <c r="C89" s="13"/>
      <c r="D89" s="13"/>
      <c r="E89" s="13"/>
      <c r="F89" s="13"/>
      <c r="G89" s="13"/>
      <c r="H89" s="13"/>
      <c r="I89" s="13"/>
      <c r="J89" s="74"/>
      <c r="K89" s="13"/>
      <c r="L89" s="13"/>
      <c r="M89" s="13"/>
      <c r="N89" s="13"/>
      <c r="O89" s="13"/>
      <c r="P89" s="13"/>
      <c r="Q89" s="13"/>
      <c r="R89" s="13"/>
      <c r="S89" s="13"/>
      <c r="T89" s="13"/>
      <c r="U89" s="13"/>
      <c r="V89" s="13"/>
      <c r="W89" s="13"/>
      <c r="X89" s="13"/>
      <c r="Y89" s="13"/>
      <c r="Z89" s="13"/>
      <c r="AA89" s="13"/>
      <c r="AB89" s="13"/>
      <c r="AC89" s="13"/>
      <c r="AD89" s="13"/>
      <c r="AE89" s="13"/>
      <c r="AF89" s="13"/>
      <c r="AG89" s="24"/>
      <c r="AH89" s="24"/>
      <c r="AI89" s="24"/>
      <c r="AJ89" s="24"/>
      <c r="AK89" s="24"/>
      <c r="AL89" s="24"/>
      <c r="AM89" s="24"/>
      <c r="AN89" s="24"/>
      <c r="AO89" s="24"/>
      <c r="AP89" s="24"/>
      <c r="AQ89" s="24"/>
      <c r="AR89" s="24"/>
      <c r="AS89" s="24"/>
      <c r="AT89" s="24"/>
      <c r="AU89" s="24"/>
      <c r="AV89" s="24"/>
      <c r="AW89" s="24"/>
    </row>
    <row r="90" spans="1:49" ht="14.25" customHeight="1" x14ac:dyDescent="0.3">
      <c r="A90" s="13"/>
      <c r="B90" s="13"/>
      <c r="C90" s="13"/>
      <c r="D90" s="13"/>
      <c r="E90" s="13"/>
      <c r="F90" s="13"/>
      <c r="G90" s="13"/>
      <c r="H90" s="13"/>
      <c r="I90" s="13"/>
      <c r="J90" s="74"/>
      <c r="K90" s="13"/>
      <c r="L90" s="13"/>
      <c r="M90" s="13"/>
      <c r="N90" s="13"/>
      <c r="O90" s="13"/>
      <c r="P90" s="13"/>
      <c r="Q90" s="13"/>
      <c r="R90" s="13"/>
      <c r="S90" s="13"/>
      <c r="T90" s="13"/>
      <c r="U90" s="13"/>
      <c r="V90" s="13"/>
      <c r="W90" s="13"/>
      <c r="X90" s="13"/>
      <c r="Y90" s="13"/>
      <c r="Z90" s="13"/>
      <c r="AA90" s="13"/>
      <c r="AB90" s="13"/>
      <c r="AC90" s="13"/>
      <c r="AD90" s="13"/>
      <c r="AE90" s="13"/>
      <c r="AF90" s="13"/>
      <c r="AG90" s="24"/>
      <c r="AH90" s="24"/>
      <c r="AI90" s="24"/>
      <c r="AJ90" s="24"/>
      <c r="AK90" s="24"/>
      <c r="AL90" s="24"/>
      <c r="AM90" s="24"/>
      <c r="AN90" s="24"/>
      <c r="AO90" s="24"/>
      <c r="AP90" s="24"/>
      <c r="AQ90" s="24"/>
      <c r="AR90" s="24"/>
      <c r="AS90" s="24"/>
      <c r="AT90" s="24"/>
      <c r="AU90" s="24"/>
      <c r="AV90" s="24"/>
      <c r="AW90" s="24"/>
    </row>
    <row r="91" spans="1:49" ht="14.25" customHeight="1" x14ac:dyDescent="0.3">
      <c r="A91" s="13"/>
      <c r="B91" s="13"/>
      <c r="C91" s="13"/>
      <c r="D91" s="13"/>
      <c r="E91" s="13"/>
      <c r="F91" s="13"/>
      <c r="G91" s="13"/>
      <c r="H91" s="13"/>
      <c r="I91" s="13"/>
      <c r="J91" s="74"/>
      <c r="K91" s="13"/>
      <c r="L91" s="13"/>
      <c r="M91" s="13"/>
      <c r="N91" s="13"/>
      <c r="O91" s="13"/>
      <c r="P91" s="13"/>
      <c r="Q91" s="13"/>
      <c r="R91" s="13"/>
      <c r="S91" s="13"/>
      <c r="T91" s="13"/>
      <c r="U91" s="13"/>
      <c r="V91" s="13"/>
      <c r="W91" s="13"/>
      <c r="X91" s="13"/>
      <c r="Y91" s="13"/>
      <c r="Z91" s="13"/>
      <c r="AA91" s="13"/>
      <c r="AB91" s="13"/>
      <c r="AC91" s="13"/>
      <c r="AD91" s="13"/>
      <c r="AE91" s="13"/>
      <c r="AF91" s="13"/>
      <c r="AG91" s="24"/>
      <c r="AH91" s="24"/>
      <c r="AI91" s="24"/>
      <c r="AJ91" s="24"/>
      <c r="AK91" s="24"/>
      <c r="AL91" s="24"/>
      <c r="AM91" s="24"/>
      <c r="AN91" s="24"/>
      <c r="AO91" s="24"/>
      <c r="AP91" s="24"/>
      <c r="AQ91" s="24"/>
      <c r="AR91" s="24"/>
      <c r="AS91" s="24"/>
      <c r="AT91" s="24"/>
      <c r="AU91" s="24"/>
      <c r="AV91" s="24"/>
      <c r="AW91" s="24"/>
    </row>
    <row r="92" spans="1:49" ht="14.25" customHeight="1" x14ac:dyDescent="0.3">
      <c r="A92" s="13"/>
      <c r="B92" s="13"/>
      <c r="C92" s="13"/>
      <c r="D92" s="13"/>
      <c r="E92" s="13"/>
      <c r="F92" s="13"/>
      <c r="G92" s="13"/>
      <c r="H92" s="13"/>
      <c r="I92" s="13"/>
      <c r="J92" s="74"/>
      <c r="K92" s="13"/>
      <c r="L92" s="13"/>
      <c r="M92" s="13"/>
      <c r="N92" s="13"/>
      <c r="O92" s="13"/>
      <c r="P92" s="13"/>
      <c r="Q92" s="13"/>
      <c r="R92" s="13"/>
      <c r="S92" s="13"/>
      <c r="T92" s="13"/>
      <c r="U92" s="13"/>
      <c r="V92" s="13"/>
      <c r="W92" s="13"/>
      <c r="X92" s="13"/>
      <c r="Y92" s="13"/>
      <c r="Z92" s="13"/>
      <c r="AA92" s="13"/>
      <c r="AB92" s="13"/>
      <c r="AC92" s="13"/>
      <c r="AD92" s="13"/>
      <c r="AE92" s="13"/>
      <c r="AF92" s="13"/>
      <c r="AG92" s="24"/>
      <c r="AH92" s="24"/>
      <c r="AI92" s="24"/>
      <c r="AJ92" s="24"/>
      <c r="AK92" s="24"/>
      <c r="AL92" s="24"/>
      <c r="AM92" s="24"/>
      <c r="AN92" s="24"/>
      <c r="AO92" s="24"/>
      <c r="AP92" s="24"/>
      <c r="AQ92" s="24"/>
      <c r="AR92" s="24"/>
      <c r="AS92" s="24"/>
      <c r="AT92" s="24"/>
      <c r="AU92" s="24"/>
      <c r="AV92" s="24"/>
      <c r="AW92" s="24"/>
    </row>
    <row r="93" spans="1:49" ht="14.25" customHeight="1" x14ac:dyDescent="0.3">
      <c r="A93" s="13"/>
      <c r="B93" s="13"/>
      <c r="C93" s="13"/>
      <c r="D93" s="13"/>
      <c r="E93" s="13"/>
      <c r="F93" s="13"/>
      <c r="G93" s="13"/>
      <c r="H93" s="13"/>
      <c r="I93" s="13"/>
      <c r="J93" s="74"/>
      <c r="K93" s="13"/>
      <c r="L93" s="13"/>
      <c r="M93" s="13"/>
      <c r="N93" s="13"/>
      <c r="O93" s="13"/>
      <c r="P93" s="13"/>
      <c r="Q93" s="13"/>
      <c r="R93" s="13"/>
      <c r="S93" s="13"/>
      <c r="T93" s="13"/>
      <c r="U93" s="13"/>
      <c r="V93" s="13"/>
      <c r="W93" s="13"/>
      <c r="X93" s="13"/>
      <c r="Y93" s="13"/>
      <c r="Z93" s="13"/>
      <c r="AA93" s="13"/>
      <c r="AB93" s="13"/>
      <c r="AC93" s="13"/>
      <c r="AD93" s="13"/>
      <c r="AE93" s="13"/>
      <c r="AF93" s="13"/>
      <c r="AG93" s="24"/>
      <c r="AH93" s="24"/>
      <c r="AI93" s="24"/>
      <c r="AJ93" s="24"/>
      <c r="AK93" s="24"/>
      <c r="AL93" s="24"/>
      <c r="AM93" s="24"/>
      <c r="AN93" s="24"/>
      <c r="AO93" s="24"/>
      <c r="AP93" s="24"/>
      <c r="AQ93" s="24"/>
      <c r="AR93" s="24"/>
      <c r="AS93" s="24"/>
      <c r="AT93" s="24"/>
      <c r="AU93" s="24"/>
      <c r="AV93" s="24"/>
      <c r="AW93" s="24"/>
    </row>
    <row r="94" spans="1:49" ht="14.25" customHeight="1" x14ac:dyDescent="0.3">
      <c r="A94" s="13"/>
      <c r="B94" s="13"/>
      <c r="C94" s="13"/>
      <c r="D94" s="13"/>
      <c r="E94" s="13"/>
      <c r="F94" s="13"/>
      <c r="G94" s="13"/>
      <c r="H94" s="13"/>
      <c r="I94" s="13"/>
      <c r="J94" s="74"/>
      <c r="K94" s="13"/>
      <c r="L94" s="13"/>
      <c r="M94" s="13"/>
      <c r="N94" s="13"/>
      <c r="O94" s="13"/>
      <c r="P94" s="13"/>
      <c r="Q94" s="13"/>
      <c r="R94" s="13"/>
      <c r="S94" s="13"/>
      <c r="T94" s="13"/>
      <c r="U94" s="13"/>
      <c r="V94" s="13"/>
      <c r="W94" s="13"/>
      <c r="X94" s="13"/>
      <c r="Y94" s="13"/>
      <c r="Z94" s="13"/>
      <c r="AA94" s="13"/>
      <c r="AB94" s="13"/>
      <c r="AC94" s="13"/>
      <c r="AD94" s="13"/>
      <c r="AE94" s="13"/>
      <c r="AF94" s="13"/>
      <c r="AG94" s="24"/>
      <c r="AH94" s="24"/>
      <c r="AI94" s="24"/>
      <c r="AJ94" s="24"/>
      <c r="AK94" s="24"/>
      <c r="AL94" s="24"/>
      <c r="AM94" s="24"/>
      <c r="AN94" s="24"/>
      <c r="AO94" s="24"/>
      <c r="AP94" s="24"/>
      <c r="AQ94" s="24"/>
      <c r="AR94" s="24"/>
      <c r="AS94" s="24"/>
      <c r="AT94" s="24"/>
      <c r="AU94" s="24"/>
      <c r="AV94" s="24"/>
      <c r="AW94" s="24"/>
    </row>
    <row r="95" spans="1:49" ht="14.25" customHeight="1" x14ac:dyDescent="0.3">
      <c r="A95" s="13"/>
      <c r="B95" s="13"/>
      <c r="C95" s="13"/>
      <c r="D95" s="13"/>
      <c r="E95" s="13"/>
      <c r="F95" s="13"/>
      <c r="G95" s="13"/>
      <c r="H95" s="13"/>
      <c r="I95" s="13"/>
      <c r="J95" s="74"/>
      <c r="K95" s="13"/>
      <c r="L95" s="13"/>
      <c r="M95" s="13"/>
      <c r="N95" s="13"/>
      <c r="O95" s="13"/>
      <c r="P95" s="13"/>
      <c r="Q95" s="13"/>
      <c r="R95" s="13"/>
      <c r="S95" s="13"/>
      <c r="T95" s="13"/>
      <c r="U95" s="13"/>
      <c r="V95" s="13"/>
      <c r="W95" s="13"/>
      <c r="X95" s="13"/>
      <c r="Y95" s="13"/>
      <c r="Z95" s="13"/>
      <c r="AA95" s="13"/>
      <c r="AB95" s="13"/>
      <c r="AC95" s="13"/>
      <c r="AD95" s="13"/>
      <c r="AE95" s="13"/>
      <c r="AF95" s="13"/>
      <c r="AG95" s="24"/>
      <c r="AH95" s="24"/>
      <c r="AI95" s="24"/>
      <c r="AJ95" s="24"/>
      <c r="AK95" s="24"/>
      <c r="AL95" s="24"/>
      <c r="AM95" s="24"/>
      <c r="AN95" s="24"/>
      <c r="AO95" s="24"/>
      <c r="AP95" s="24"/>
      <c r="AQ95" s="24"/>
      <c r="AR95" s="24"/>
      <c r="AS95" s="24"/>
      <c r="AT95" s="24"/>
      <c r="AU95" s="24"/>
      <c r="AV95" s="24"/>
      <c r="AW95" s="24"/>
    </row>
    <row r="96" spans="1:49" ht="14.25" customHeight="1" x14ac:dyDescent="0.3">
      <c r="A96" s="13"/>
      <c r="B96" s="13"/>
      <c r="C96" s="13"/>
      <c r="D96" s="13"/>
      <c r="E96" s="13"/>
      <c r="F96" s="13"/>
      <c r="G96" s="13"/>
      <c r="H96" s="13"/>
      <c r="I96" s="13"/>
      <c r="J96" s="74"/>
      <c r="K96" s="13"/>
      <c r="L96" s="13"/>
      <c r="M96" s="13"/>
      <c r="N96" s="13"/>
      <c r="O96" s="13"/>
      <c r="P96" s="13"/>
      <c r="Q96" s="13"/>
      <c r="R96" s="13"/>
      <c r="S96" s="13"/>
      <c r="T96" s="13"/>
      <c r="U96" s="13"/>
      <c r="V96" s="13"/>
      <c r="W96" s="13"/>
      <c r="X96" s="13"/>
      <c r="Y96" s="13"/>
      <c r="Z96" s="13"/>
      <c r="AA96" s="13"/>
      <c r="AB96" s="13"/>
      <c r="AC96" s="13"/>
      <c r="AD96" s="13"/>
      <c r="AE96" s="13"/>
      <c r="AF96" s="13"/>
      <c r="AG96" s="24"/>
      <c r="AH96" s="24"/>
      <c r="AI96" s="24"/>
      <c r="AJ96" s="24"/>
      <c r="AK96" s="24"/>
      <c r="AL96" s="24"/>
      <c r="AM96" s="24"/>
      <c r="AN96" s="24"/>
      <c r="AO96" s="24"/>
      <c r="AP96" s="24"/>
      <c r="AQ96" s="24"/>
      <c r="AR96" s="24"/>
      <c r="AS96" s="24"/>
      <c r="AT96" s="24"/>
      <c r="AU96" s="24"/>
      <c r="AV96" s="24"/>
      <c r="AW96" s="24"/>
    </row>
    <row r="97" spans="1:49" ht="14.25" customHeight="1" x14ac:dyDescent="0.3">
      <c r="A97" s="13"/>
      <c r="B97" s="13"/>
      <c r="C97" s="13"/>
      <c r="D97" s="13"/>
      <c r="E97" s="13"/>
      <c r="F97" s="13"/>
      <c r="G97" s="13"/>
      <c r="H97" s="13"/>
      <c r="I97" s="13"/>
      <c r="J97" s="74"/>
      <c r="K97" s="13"/>
      <c r="L97" s="13"/>
      <c r="M97" s="13"/>
      <c r="N97" s="13"/>
      <c r="O97" s="13"/>
      <c r="P97" s="13"/>
      <c r="Q97" s="13"/>
      <c r="R97" s="13"/>
      <c r="S97" s="13"/>
      <c r="T97" s="13"/>
      <c r="U97" s="13"/>
      <c r="V97" s="13"/>
      <c r="W97" s="13"/>
      <c r="X97" s="13"/>
      <c r="Y97" s="13"/>
      <c r="Z97" s="13"/>
      <c r="AA97" s="13"/>
      <c r="AB97" s="13"/>
      <c r="AC97" s="13"/>
      <c r="AD97" s="13"/>
      <c r="AE97" s="13"/>
      <c r="AF97" s="13"/>
      <c r="AG97" s="24"/>
      <c r="AH97" s="24"/>
      <c r="AI97" s="24"/>
      <c r="AJ97" s="24"/>
      <c r="AK97" s="24"/>
      <c r="AL97" s="24"/>
      <c r="AM97" s="24"/>
      <c r="AN97" s="24"/>
      <c r="AO97" s="24"/>
      <c r="AP97" s="24"/>
      <c r="AQ97" s="24"/>
      <c r="AR97" s="24"/>
      <c r="AS97" s="24"/>
      <c r="AT97" s="24"/>
      <c r="AU97" s="24"/>
      <c r="AV97" s="24"/>
      <c r="AW97" s="24"/>
    </row>
    <row r="98" spans="1:49" ht="14.25" customHeight="1" x14ac:dyDescent="0.3">
      <c r="A98" s="13"/>
      <c r="B98" s="13"/>
      <c r="C98" s="13"/>
      <c r="D98" s="13"/>
      <c r="E98" s="13"/>
      <c r="F98" s="13"/>
      <c r="G98" s="13"/>
      <c r="H98" s="13"/>
      <c r="I98" s="13"/>
      <c r="J98" s="74"/>
      <c r="K98" s="13"/>
      <c r="L98" s="13"/>
      <c r="M98" s="13"/>
      <c r="N98" s="13"/>
      <c r="O98" s="13"/>
      <c r="P98" s="13"/>
      <c r="Q98" s="13"/>
      <c r="R98" s="13"/>
      <c r="S98" s="13"/>
      <c r="T98" s="13"/>
      <c r="U98" s="13"/>
      <c r="V98" s="13"/>
      <c r="W98" s="13"/>
      <c r="X98" s="13"/>
      <c r="Y98" s="13"/>
      <c r="Z98" s="13"/>
      <c r="AA98" s="13"/>
      <c r="AB98" s="13"/>
      <c r="AC98" s="13"/>
      <c r="AD98" s="13"/>
      <c r="AE98" s="13"/>
      <c r="AF98" s="13"/>
      <c r="AG98" s="24"/>
      <c r="AH98" s="24"/>
      <c r="AI98" s="24"/>
      <c r="AJ98" s="24"/>
      <c r="AK98" s="24"/>
      <c r="AL98" s="24"/>
      <c r="AM98" s="24"/>
      <c r="AN98" s="24"/>
      <c r="AO98" s="24"/>
      <c r="AP98" s="24"/>
      <c r="AQ98" s="24"/>
      <c r="AR98" s="24"/>
      <c r="AS98" s="24"/>
      <c r="AT98" s="24"/>
      <c r="AU98" s="24"/>
      <c r="AV98" s="24"/>
      <c r="AW98" s="24"/>
    </row>
    <row r="99" spans="1:49" ht="14.25" customHeight="1" x14ac:dyDescent="0.3">
      <c r="A99" s="13"/>
      <c r="B99" s="13"/>
      <c r="C99" s="13"/>
      <c r="D99" s="13"/>
      <c r="E99" s="13"/>
      <c r="F99" s="13"/>
      <c r="G99" s="13"/>
      <c r="H99" s="13"/>
      <c r="I99" s="13"/>
      <c r="J99" s="74"/>
      <c r="K99" s="13"/>
      <c r="L99" s="13"/>
      <c r="M99" s="13"/>
      <c r="N99" s="13"/>
      <c r="O99" s="13"/>
      <c r="P99" s="13"/>
      <c r="Q99" s="13"/>
      <c r="R99" s="13"/>
      <c r="S99" s="13"/>
      <c r="T99" s="13"/>
      <c r="U99" s="13"/>
      <c r="V99" s="13"/>
      <c r="W99" s="13"/>
      <c r="X99" s="13"/>
      <c r="Y99" s="13"/>
      <c r="Z99" s="13"/>
      <c r="AA99" s="13"/>
      <c r="AB99" s="13"/>
      <c r="AC99" s="13"/>
      <c r="AD99" s="13"/>
      <c r="AE99" s="13"/>
      <c r="AF99" s="13"/>
      <c r="AG99" s="24"/>
      <c r="AH99" s="24"/>
      <c r="AI99" s="24"/>
      <c r="AJ99" s="24"/>
      <c r="AK99" s="24"/>
      <c r="AL99" s="24"/>
      <c r="AM99" s="24"/>
      <c r="AN99" s="24"/>
      <c r="AO99" s="24"/>
      <c r="AP99" s="24"/>
      <c r="AQ99" s="24"/>
      <c r="AR99" s="24"/>
      <c r="AS99" s="24"/>
      <c r="AT99" s="24"/>
      <c r="AU99" s="24"/>
      <c r="AV99" s="24"/>
      <c r="AW99" s="24"/>
    </row>
    <row r="100" spans="1:49" ht="14.25" customHeight="1" x14ac:dyDescent="0.3">
      <c r="A100" s="13"/>
      <c r="B100" s="13"/>
      <c r="C100" s="13"/>
      <c r="D100" s="13"/>
      <c r="E100" s="13"/>
      <c r="F100" s="13"/>
      <c r="G100" s="13"/>
      <c r="H100" s="13"/>
      <c r="I100" s="13"/>
      <c r="J100" s="74"/>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24"/>
      <c r="AH100" s="24"/>
      <c r="AI100" s="24"/>
      <c r="AJ100" s="24"/>
      <c r="AK100" s="24"/>
      <c r="AL100" s="24"/>
      <c r="AM100" s="24"/>
      <c r="AN100" s="24"/>
      <c r="AO100" s="24"/>
      <c r="AP100" s="24"/>
      <c r="AQ100" s="24"/>
      <c r="AR100" s="24"/>
      <c r="AS100" s="24"/>
      <c r="AT100" s="24"/>
      <c r="AU100" s="24"/>
      <c r="AV100" s="24"/>
      <c r="AW100" s="24"/>
    </row>
    <row r="101" spans="1:49" ht="14.25" customHeight="1" x14ac:dyDescent="0.3">
      <c r="A101" s="13"/>
      <c r="B101" s="13"/>
      <c r="C101" s="13"/>
      <c r="D101" s="13"/>
      <c r="E101" s="13"/>
      <c r="F101" s="13"/>
      <c r="G101" s="13"/>
      <c r="H101" s="13"/>
      <c r="I101" s="13"/>
      <c r="J101" s="74"/>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24"/>
      <c r="AH101" s="24"/>
      <c r="AI101" s="24"/>
      <c r="AJ101" s="24"/>
      <c r="AK101" s="24"/>
      <c r="AL101" s="24"/>
      <c r="AM101" s="24"/>
      <c r="AN101" s="24"/>
      <c r="AO101" s="24"/>
      <c r="AP101" s="24"/>
      <c r="AQ101" s="24"/>
      <c r="AR101" s="24"/>
      <c r="AS101" s="24"/>
      <c r="AT101" s="24"/>
      <c r="AU101" s="24"/>
      <c r="AV101" s="24"/>
      <c r="AW101" s="24"/>
    </row>
    <row r="102" spans="1:49" ht="14.25" customHeight="1" x14ac:dyDescent="0.3">
      <c r="A102" s="13"/>
      <c r="B102" s="13"/>
      <c r="C102" s="13"/>
      <c r="D102" s="13"/>
      <c r="E102" s="13"/>
      <c r="F102" s="13"/>
      <c r="G102" s="13"/>
      <c r="H102" s="13"/>
      <c r="I102" s="13"/>
      <c r="J102" s="74"/>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24"/>
      <c r="AH102" s="24"/>
      <c r="AI102" s="24"/>
      <c r="AJ102" s="24"/>
      <c r="AK102" s="24"/>
      <c r="AL102" s="24"/>
      <c r="AM102" s="24"/>
      <c r="AN102" s="24"/>
      <c r="AO102" s="24"/>
      <c r="AP102" s="24"/>
      <c r="AQ102" s="24"/>
      <c r="AR102" s="24"/>
      <c r="AS102" s="24"/>
      <c r="AT102" s="24"/>
      <c r="AU102" s="24"/>
      <c r="AV102" s="24"/>
      <c r="AW102" s="24"/>
    </row>
    <row r="103" spans="1:49" ht="14.25" customHeight="1" x14ac:dyDescent="0.3">
      <c r="A103" s="13"/>
      <c r="B103" s="13"/>
      <c r="C103" s="13"/>
      <c r="D103" s="13"/>
      <c r="E103" s="13"/>
      <c r="F103" s="13"/>
      <c r="G103" s="13"/>
      <c r="H103" s="13"/>
      <c r="I103" s="13"/>
      <c r="J103" s="74"/>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24"/>
      <c r="AH103" s="24"/>
      <c r="AI103" s="24"/>
      <c r="AJ103" s="24"/>
      <c r="AK103" s="24"/>
      <c r="AL103" s="24"/>
      <c r="AM103" s="24"/>
      <c r="AN103" s="24"/>
      <c r="AO103" s="24"/>
      <c r="AP103" s="24"/>
      <c r="AQ103" s="24"/>
      <c r="AR103" s="24"/>
      <c r="AS103" s="24"/>
      <c r="AT103" s="24"/>
      <c r="AU103" s="24"/>
      <c r="AV103" s="24"/>
      <c r="AW103" s="24"/>
    </row>
    <row r="104" spans="1:49" ht="14.25" customHeight="1" x14ac:dyDescent="0.3">
      <c r="A104" s="13"/>
      <c r="B104" s="13"/>
      <c r="C104" s="13"/>
      <c r="D104" s="13"/>
      <c r="E104" s="13"/>
      <c r="F104" s="13"/>
      <c r="G104" s="13"/>
      <c r="H104" s="13"/>
      <c r="I104" s="13"/>
      <c r="J104" s="74"/>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24"/>
      <c r="AH104" s="24"/>
      <c r="AI104" s="24"/>
      <c r="AJ104" s="24"/>
      <c r="AK104" s="24"/>
      <c r="AL104" s="24"/>
      <c r="AM104" s="24"/>
      <c r="AN104" s="24"/>
      <c r="AO104" s="24"/>
      <c r="AP104" s="24"/>
      <c r="AQ104" s="24"/>
      <c r="AR104" s="24"/>
      <c r="AS104" s="24"/>
      <c r="AT104" s="24"/>
      <c r="AU104" s="24"/>
      <c r="AV104" s="24"/>
      <c r="AW104" s="24"/>
    </row>
    <row r="105" spans="1:49" ht="14.25" customHeight="1" x14ac:dyDescent="0.3">
      <c r="A105" s="13"/>
      <c r="B105" s="13"/>
      <c r="C105" s="13"/>
      <c r="D105" s="13"/>
      <c r="E105" s="13"/>
      <c r="F105" s="13"/>
      <c r="G105" s="13"/>
      <c r="H105" s="13"/>
      <c r="I105" s="13"/>
      <c r="J105" s="74"/>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24"/>
      <c r="AH105" s="24"/>
      <c r="AI105" s="24"/>
      <c r="AJ105" s="24"/>
      <c r="AK105" s="24"/>
      <c r="AL105" s="24"/>
      <c r="AM105" s="24"/>
      <c r="AN105" s="24"/>
      <c r="AO105" s="24"/>
      <c r="AP105" s="24"/>
      <c r="AQ105" s="24"/>
      <c r="AR105" s="24"/>
      <c r="AS105" s="24"/>
      <c r="AT105" s="24"/>
      <c r="AU105" s="24"/>
      <c r="AV105" s="24"/>
      <c r="AW105" s="24"/>
    </row>
    <row r="106" spans="1:49" ht="14.25" customHeight="1" x14ac:dyDescent="0.3">
      <c r="A106" s="13"/>
      <c r="B106" s="13"/>
      <c r="C106" s="13"/>
      <c r="D106" s="13"/>
      <c r="E106" s="13"/>
      <c r="F106" s="13"/>
      <c r="G106" s="13"/>
      <c r="H106" s="13"/>
      <c r="I106" s="13"/>
      <c r="J106" s="74"/>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24"/>
      <c r="AH106" s="24"/>
      <c r="AI106" s="24"/>
      <c r="AJ106" s="24"/>
      <c r="AK106" s="24"/>
      <c r="AL106" s="24"/>
      <c r="AM106" s="24"/>
      <c r="AN106" s="24"/>
      <c r="AO106" s="24"/>
      <c r="AP106" s="24"/>
      <c r="AQ106" s="24"/>
      <c r="AR106" s="24"/>
      <c r="AS106" s="24"/>
      <c r="AT106" s="24"/>
      <c r="AU106" s="24"/>
      <c r="AV106" s="24"/>
      <c r="AW106" s="24"/>
    </row>
    <row r="107" spans="1:49" ht="14.25" customHeight="1" x14ac:dyDescent="0.3">
      <c r="A107" s="13"/>
      <c r="B107" s="13"/>
      <c r="C107" s="13"/>
      <c r="D107" s="13"/>
      <c r="E107" s="13"/>
      <c r="F107" s="13"/>
      <c r="G107" s="13"/>
      <c r="H107" s="13"/>
      <c r="I107" s="13"/>
      <c r="J107" s="74"/>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24"/>
      <c r="AH107" s="24"/>
      <c r="AI107" s="24"/>
      <c r="AJ107" s="24"/>
      <c r="AK107" s="24"/>
      <c r="AL107" s="24"/>
      <c r="AM107" s="24"/>
      <c r="AN107" s="24"/>
      <c r="AO107" s="24"/>
      <c r="AP107" s="24"/>
      <c r="AQ107" s="24"/>
      <c r="AR107" s="24"/>
      <c r="AS107" s="24"/>
      <c r="AT107" s="24"/>
      <c r="AU107" s="24"/>
      <c r="AV107" s="24"/>
      <c r="AW107" s="24"/>
    </row>
    <row r="108" spans="1:49" ht="14.25" customHeight="1" x14ac:dyDescent="0.3">
      <c r="A108" s="13"/>
      <c r="B108" s="13"/>
      <c r="C108" s="13"/>
      <c r="D108" s="13"/>
      <c r="E108" s="13"/>
      <c r="F108" s="13"/>
      <c r="G108" s="13"/>
      <c r="H108" s="13"/>
      <c r="I108" s="13"/>
      <c r="J108" s="74"/>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24"/>
      <c r="AH108" s="24"/>
      <c r="AI108" s="24"/>
      <c r="AJ108" s="24"/>
      <c r="AK108" s="24"/>
      <c r="AL108" s="24"/>
      <c r="AM108" s="24"/>
      <c r="AN108" s="24"/>
      <c r="AO108" s="24"/>
      <c r="AP108" s="24"/>
      <c r="AQ108" s="24"/>
      <c r="AR108" s="24"/>
      <c r="AS108" s="24"/>
      <c r="AT108" s="24"/>
      <c r="AU108" s="24"/>
      <c r="AV108" s="24"/>
      <c r="AW108" s="24"/>
    </row>
    <row r="109" spans="1:49" ht="14.25" customHeight="1" x14ac:dyDescent="0.3">
      <c r="A109" s="13"/>
      <c r="B109" s="13"/>
      <c r="C109" s="13"/>
      <c r="D109" s="13"/>
      <c r="E109" s="13"/>
      <c r="F109" s="13"/>
      <c r="G109" s="13"/>
      <c r="H109" s="13"/>
      <c r="I109" s="13"/>
      <c r="J109" s="74"/>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24"/>
      <c r="AH109" s="24"/>
      <c r="AI109" s="24"/>
      <c r="AJ109" s="24"/>
      <c r="AK109" s="24"/>
      <c r="AL109" s="24"/>
      <c r="AM109" s="24"/>
      <c r="AN109" s="24"/>
      <c r="AO109" s="24"/>
      <c r="AP109" s="24"/>
      <c r="AQ109" s="24"/>
      <c r="AR109" s="24"/>
      <c r="AS109" s="24"/>
      <c r="AT109" s="24"/>
      <c r="AU109" s="24"/>
      <c r="AV109" s="24"/>
      <c r="AW109" s="24"/>
    </row>
    <row r="110" spans="1:49" ht="14.25" customHeight="1" x14ac:dyDescent="0.3">
      <c r="A110" s="13"/>
      <c r="B110" s="13"/>
      <c r="C110" s="13"/>
      <c r="D110" s="13"/>
      <c r="E110" s="13"/>
      <c r="F110" s="13"/>
      <c r="G110" s="13"/>
      <c r="H110" s="13"/>
      <c r="I110" s="13"/>
      <c r="J110" s="74"/>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24"/>
      <c r="AH110" s="24"/>
      <c r="AI110" s="24"/>
      <c r="AJ110" s="24"/>
      <c r="AK110" s="24"/>
      <c r="AL110" s="24"/>
      <c r="AM110" s="24"/>
      <c r="AN110" s="24"/>
      <c r="AO110" s="24"/>
      <c r="AP110" s="24"/>
      <c r="AQ110" s="24"/>
      <c r="AR110" s="24"/>
      <c r="AS110" s="24"/>
      <c r="AT110" s="24"/>
      <c r="AU110" s="24"/>
      <c r="AV110" s="24"/>
      <c r="AW110" s="24"/>
    </row>
    <row r="111" spans="1:49" ht="14.25" customHeight="1" x14ac:dyDescent="0.3">
      <c r="A111" s="13"/>
      <c r="B111" s="13"/>
      <c r="C111" s="13"/>
      <c r="D111" s="13"/>
      <c r="E111" s="13"/>
      <c r="F111" s="13"/>
      <c r="G111" s="13"/>
      <c r="H111" s="13"/>
      <c r="I111" s="13"/>
      <c r="J111" s="74"/>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24"/>
      <c r="AH111" s="24"/>
      <c r="AI111" s="24"/>
      <c r="AJ111" s="24"/>
      <c r="AK111" s="24"/>
      <c r="AL111" s="24"/>
      <c r="AM111" s="24"/>
      <c r="AN111" s="24"/>
      <c r="AO111" s="24"/>
      <c r="AP111" s="24"/>
      <c r="AQ111" s="24"/>
      <c r="AR111" s="24"/>
      <c r="AS111" s="24"/>
      <c r="AT111" s="24"/>
      <c r="AU111" s="24"/>
      <c r="AV111" s="24"/>
      <c r="AW111" s="24"/>
    </row>
    <row r="112" spans="1:49" ht="14.25" customHeight="1" x14ac:dyDescent="0.3">
      <c r="A112" s="13"/>
      <c r="B112" s="13"/>
      <c r="C112" s="13"/>
      <c r="D112" s="13"/>
      <c r="E112" s="13"/>
      <c r="F112" s="13"/>
      <c r="G112" s="13"/>
      <c r="H112" s="13"/>
      <c r="I112" s="13"/>
      <c r="J112" s="74"/>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24"/>
      <c r="AH112" s="24"/>
      <c r="AI112" s="24"/>
      <c r="AJ112" s="24"/>
      <c r="AK112" s="24"/>
      <c r="AL112" s="24"/>
      <c r="AM112" s="24"/>
      <c r="AN112" s="24"/>
      <c r="AO112" s="24"/>
      <c r="AP112" s="24"/>
      <c r="AQ112" s="24"/>
      <c r="AR112" s="24"/>
      <c r="AS112" s="24"/>
      <c r="AT112" s="24"/>
      <c r="AU112" s="24"/>
      <c r="AV112" s="24"/>
      <c r="AW112" s="24"/>
    </row>
    <row r="113" spans="1:49" ht="14.25" customHeight="1" x14ac:dyDescent="0.3">
      <c r="A113" s="13"/>
      <c r="B113" s="13"/>
      <c r="C113" s="13"/>
      <c r="D113" s="13"/>
      <c r="E113" s="13"/>
      <c r="F113" s="13"/>
      <c r="G113" s="13"/>
      <c r="H113" s="13"/>
      <c r="I113" s="13"/>
      <c r="J113" s="74"/>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24"/>
      <c r="AH113" s="24"/>
      <c r="AI113" s="24"/>
      <c r="AJ113" s="24"/>
      <c r="AK113" s="24"/>
      <c r="AL113" s="24"/>
      <c r="AM113" s="24"/>
      <c r="AN113" s="24"/>
      <c r="AO113" s="24"/>
      <c r="AP113" s="24"/>
      <c r="AQ113" s="24"/>
      <c r="AR113" s="24"/>
      <c r="AS113" s="24"/>
      <c r="AT113" s="24"/>
      <c r="AU113" s="24"/>
      <c r="AV113" s="24"/>
      <c r="AW113" s="24"/>
    </row>
    <row r="114" spans="1:49" ht="14.25" customHeight="1" x14ac:dyDescent="0.3">
      <c r="A114" s="13"/>
      <c r="B114" s="13"/>
      <c r="C114" s="13"/>
      <c r="D114" s="13"/>
      <c r="E114" s="13"/>
      <c r="F114" s="13"/>
      <c r="G114" s="13"/>
      <c r="H114" s="13"/>
      <c r="I114" s="13"/>
      <c r="J114" s="74"/>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24"/>
      <c r="AH114" s="24"/>
      <c r="AI114" s="24"/>
      <c r="AJ114" s="24"/>
      <c r="AK114" s="24"/>
      <c r="AL114" s="24"/>
      <c r="AM114" s="24"/>
      <c r="AN114" s="24"/>
      <c r="AO114" s="24"/>
      <c r="AP114" s="24"/>
      <c r="AQ114" s="24"/>
      <c r="AR114" s="24"/>
      <c r="AS114" s="24"/>
      <c r="AT114" s="24"/>
      <c r="AU114" s="24"/>
      <c r="AV114" s="24"/>
      <c r="AW114" s="24"/>
    </row>
    <row r="115" spans="1:49" ht="14.25" customHeight="1" x14ac:dyDescent="0.3">
      <c r="A115" s="13"/>
      <c r="B115" s="13"/>
      <c r="C115" s="13"/>
      <c r="D115" s="13"/>
      <c r="E115" s="13"/>
      <c r="F115" s="13"/>
      <c r="G115" s="13"/>
      <c r="H115" s="13"/>
      <c r="I115" s="13"/>
      <c r="J115" s="74"/>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24"/>
      <c r="AH115" s="24"/>
      <c r="AI115" s="24"/>
      <c r="AJ115" s="24"/>
      <c r="AK115" s="24"/>
      <c r="AL115" s="24"/>
      <c r="AM115" s="24"/>
      <c r="AN115" s="24"/>
      <c r="AO115" s="24"/>
      <c r="AP115" s="24"/>
      <c r="AQ115" s="24"/>
      <c r="AR115" s="24"/>
      <c r="AS115" s="24"/>
      <c r="AT115" s="24"/>
      <c r="AU115" s="24"/>
      <c r="AV115" s="24"/>
      <c r="AW115" s="24"/>
    </row>
    <row r="116" spans="1:49" ht="14.25" customHeight="1" x14ac:dyDescent="0.3">
      <c r="A116" s="13"/>
      <c r="B116" s="13"/>
      <c r="C116" s="13"/>
      <c r="D116" s="13"/>
      <c r="E116" s="13"/>
      <c r="F116" s="13"/>
      <c r="G116" s="13"/>
      <c r="H116" s="13"/>
      <c r="I116" s="13"/>
      <c r="J116" s="74"/>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24"/>
      <c r="AH116" s="24"/>
      <c r="AI116" s="24"/>
      <c r="AJ116" s="24"/>
      <c r="AK116" s="24"/>
      <c r="AL116" s="24"/>
      <c r="AM116" s="24"/>
      <c r="AN116" s="24"/>
      <c r="AO116" s="24"/>
      <c r="AP116" s="24"/>
      <c r="AQ116" s="24"/>
      <c r="AR116" s="24"/>
      <c r="AS116" s="24"/>
      <c r="AT116" s="24"/>
      <c r="AU116" s="24"/>
      <c r="AV116" s="24"/>
      <c r="AW116" s="24"/>
    </row>
    <row r="117" spans="1:49" ht="14.25" customHeight="1" x14ac:dyDescent="0.3">
      <c r="A117" s="13"/>
      <c r="B117" s="13"/>
      <c r="C117" s="13"/>
      <c r="D117" s="13"/>
      <c r="E117" s="13"/>
      <c r="F117" s="13"/>
      <c r="G117" s="13"/>
      <c r="H117" s="13"/>
      <c r="I117" s="13"/>
      <c r="J117" s="74"/>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24"/>
      <c r="AH117" s="24"/>
      <c r="AI117" s="24"/>
      <c r="AJ117" s="24"/>
      <c r="AK117" s="24"/>
      <c r="AL117" s="24"/>
      <c r="AM117" s="24"/>
      <c r="AN117" s="24"/>
      <c r="AO117" s="24"/>
      <c r="AP117" s="24"/>
      <c r="AQ117" s="24"/>
      <c r="AR117" s="24"/>
      <c r="AS117" s="24"/>
      <c r="AT117" s="24"/>
      <c r="AU117" s="24"/>
      <c r="AV117" s="24"/>
      <c r="AW117" s="24"/>
    </row>
    <row r="118" spans="1:49" ht="14.25" customHeight="1" x14ac:dyDescent="0.3">
      <c r="A118" s="13"/>
      <c r="B118" s="13"/>
      <c r="C118" s="13"/>
      <c r="D118" s="13"/>
      <c r="E118" s="13"/>
      <c r="F118" s="13"/>
      <c r="G118" s="13"/>
      <c r="H118" s="13"/>
      <c r="I118" s="13"/>
      <c r="J118" s="74"/>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24"/>
      <c r="AH118" s="24"/>
      <c r="AI118" s="24"/>
      <c r="AJ118" s="24"/>
      <c r="AK118" s="24"/>
      <c r="AL118" s="24"/>
      <c r="AM118" s="24"/>
      <c r="AN118" s="24"/>
      <c r="AO118" s="24"/>
      <c r="AP118" s="24"/>
      <c r="AQ118" s="24"/>
      <c r="AR118" s="24"/>
      <c r="AS118" s="24"/>
      <c r="AT118" s="24"/>
      <c r="AU118" s="24"/>
      <c r="AV118" s="24"/>
      <c r="AW118" s="24"/>
    </row>
    <row r="119" spans="1:49" ht="14.25" customHeight="1" x14ac:dyDescent="0.3">
      <c r="A119" s="13"/>
      <c r="B119" s="13"/>
      <c r="C119" s="13"/>
      <c r="D119" s="13"/>
      <c r="E119" s="13"/>
      <c r="F119" s="13"/>
      <c r="G119" s="13"/>
      <c r="H119" s="13"/>
      <c r="I119" s="13"/>
      <c r="J119" s="74"/>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24"/>
      <c r="AH119" s="24"/>
      <c r="AI119" s="24"/>
      <c r="AJ119" s="24"/>
      <c r="AK119" s="24"/>
      <c r="AL119" s="24"/>
      <c r="AM119" s="24"/>
      <c r="AN119" s="24"/>
      <c r="AO119" s="24"/>
      <c r="AP119" s="24"/>
      <c r="AQ119" s="24"/>
      <c r="AR119" s="24"/>
      <c r="AS119" s="24"/>
      <c r="AT119" s="24"/>
      <c r="AU119" s="24"/>
      <c r="AV119" s="24"/>
      <c r="AW119" s="24"/>
    </row>
    <row r="120" spans="1:49" ht="14.25" customHeight="1" x14ac:dyDescent="0.3">
      <c r="A120" s="13"/>
      <c r="B120" s="13"/>
      <c r="C120" s="13"/>
      <c r="D120" s="13"/>
      <c r="E120" s="13"/>
      <c r="F120" s="13"/>
      <c r="G120" s="13"/>
      <c r="H120" s="13"/>
      <c r="I120" s="13"/>
      <c r="J120" s="74"/>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24"/>
      <c r="AH120" s="24"/>
      <c r="AI120" s="24"/>
      <c r="AJ120" s="24"/>
      <c r="AK120" s="24"/>
      <c r="AL120" s="24"/>
      <c r="AM120" s="24"/>
      <c r="AN120" s="24"/>
      <c r="AO120" s="24"/>
      <c r="AP120" s="24"/>
      <c r="AQ120" s="24"/>
      <c r="AR120" s="24"/>
      <c r="AS120" s="24"/>
      <c r="AT120" s="24"/>
      <c r="AU120" s="24"/>
      <c r="AV120" s="24"/>
      <c r="AW120" s="24"/>
    </row>
    <row r="121" spans="1:49" ht="14.25" customHeight="1" x14ac:dyDescent="0.3">
      <c r="A121" s="13"/>
      <c r="B121" s="13"/>
      <c r="C121" s="13"/>
      <c r="D121" s="13"/>
      <c r="E121" s="13"/>
      <c r="F121" s="13"/>
      <c r="G121" s="13"/>
      <c r="H121" s="13"/>
      <c r="I121" s="13"/>
      <c r="J121" s="74"/>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24"/>
      <c r="AH121" s="24"/>
      <c r="AI121" s="24"/>
      <c r="AJ121" s="24"/>
      <c r="AK121" s="24"/>
      <c r="AL121" s="24"/>
      <c r="AM121" s="24"/>
      <c r="AN121" s="24"/>
      <c r="AO121" s="24"/>
      <c r="AP121" s="24"/>
      <c r="AQ121" s="24"/>
      <c r="AR121" s="24"/>
      <c r="AS121" s="24"/>
      <c r="AT121" s="24"/>
      <c r="AU121" s="24"/>
      <c r="AV121" s="24"/>
      <c r="AW121" s="24"/>
    </row>
    <row r="122" spans="1:49" ht="14.25" customHeight="1" x14ac:dyDescent="0.3">
      <c r="A122" s="13"/>
      <c r="B122" s="13"/>
      <c r="C122" s="13"/>
      <c r="D122" s="13"/>
      <c r="E122" s="13"/>
      <c r="F122" s="13"/>
      <c r="G122" s="13"/>
      <c r="H122" s="13"/>
      <c r="I122" s="13"/>
      <c r="J122" s="74"/>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24"/>
      <c r="AH122" s="24"/>
      <c r="AI122" s="24"/>
      <c r="AJ122" s="24"/>
      <c r="AK122" s="24"/>
      <c r="AL122" s="24"/>
      <c r="AM122" s="24"/>
      <c r="AN122" s="24"/>
      <c r="AO122" s="24"/>
      <c r="AP122" s="24"/>
      <c r="AQ122" s="24"/>
      <c r="AR122" s="24"/>
      <c r="AS122" s="24"/>
      <c r="AT122" s="24"/>
      <c r="AU122" s="24"/>
      <c r="AV122" s="24"/>
      <c r="AW122" s="24"/>
    </row>
    <row r="123" spans="1:49" ht="14.25" customHeight="1" x14ac:dyDescent="0.3">
      <c r="A123" s="13"/>
      <c r="B123" s="13"/>
      <c r="C123" s="13"/>
      <c r="D123" s="13"/>
      <c r="E123" s="13"/>
      <c r="F123" s="13"/>
      <c r="G123" s="13"/>
      <c r="H123" s="13"/>
      <c r="I123" s="13"/>
      <c r="J123" s="74"/>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24"/>
      <c r="AH123" s="24"/>
      <c r="AI123" s="24"/>
      <c r="AJ123" s="24"/>
      <c r="AK123" s="24"/>
      <c r="AL123" s="24"/>
      <c r="AM123" s="24"/>
      <c r="AN123" s="24"/>
      <c r="AO123" s="24"/>
      <c r="AP123" s="24"/>
      <c r="AQ123" s="24"/>
      <c r="AR123" s="24"/>
      <c r="AS123" s="24"/>
      <c r="AT123" s="24"/>
      <c r="AU123" s="24"/>
      <c r="AV123" s="24"/>
      <c r="AW123" s="24"/>
    </row>
    <row r="124" spans="1:49" ht="14.25" customHeight="1" x14ac:dyDescent="0.3">
      <c r="A124" s="13"/>
      <c r="B124" s="13"/>
      <c r="C124" s="13"/>
      <c r="D124" s="13"/>
      <c r="E124" s="13"/>
      <c r="F124" s="13"/>
      <c r="G124" s="13"/>
      <c r="H124" s="13"/>
      <c r="I124" s="13"/>
      <c r="J124" s="74"/>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24"/>
      <c r="AH124" s="24"/>
      <c r="AI124" s="24"/>
      <c r="AJ124" s="24"/>
      <c r="AK124" s="24"/>
      <c r="AL124" s="24"/>
      <c r="AM124" s="24"/>
      <c r="AN124" s="24"/>
      <c r="AO124" s="24"/>
      <c r="AP124" s="24"/>
      <c r="AQ124" s="24"/>
      <c r="AR124" s="24"/>
      <c r="AS124" s="24"/>
      <c r="AT124" s="24"/>
      <c r="AU124" s="24"/>
      <c r="AV124" s="24"/>
      <c r="AW124" s="24"/>
    </row>
    <row r="125" spans="1:49" ht="14.25" customHeight="1" x14ac:dyDescent="0.3">
      <c r="A125" s="13"/>
      <c r="B125" s="13"/>
      <c r="C125" s="13"/>
      <c r="D125" s="13"/>
      <c r="E125" s="13"/>
      <c r="F125" s="13"/>
      <c r="G125" s="13"/>
      <c r="H125" s="13"/>
      <c r="I125" s="13"/>
      <c r="J125" s="74"/>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24"/>
      <c r="AH125" s="24"/>
      <c r="AI125" s="24"/>
      <c r="AJ125" s="24"/>
      <c r="AK125" s="24"/>
      <c r="AL125" s="24"/>
      <c r="AM125" s="24"/>
      <c r="AN125" s="24"/>
      <c r="AO125" s="24"/>
      <c r="AP125" s="24"/>
      <c r="AQ125" s="24"/>
      <c r="AR125" s="24"/>
      <c r="AS125" s="24"/>
      <c r="AT125" s="24"/>
      <c r="AU125" s="24"/>
      <c r="AV125" s="24"/>
      <c r="AW125" s="24"/>
    </row>
    <row r="126" spans="1:49" ht="14.25" customHeight="1" x14ac:dyDescent="0.3">
      <c r="A126" s="13"/>
      <c r="B126" s="13"/>
      <c r="C126" s="13"/>
      <c r="D126" s="13"/>
      <c r="E126" s="13"/>
      <c r="F126" s="13"/>
      <c r="G126" s="13"/>
      <c r="H126" s="13"/>
      <c r="I126" s="13"/>
      <c r="J126" s="74"/>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24"/>
      <c r="AH126" s="24"/>
      <c r="AI126" s="24"/>
      <c r="AJ126" s="24"/>
      <c r="AK126" s="24"/>
      <c r="AL126" s="24"/>
      <c r="AM126" s="24"/>
      <c r="AN126" s="24"/>
      <c r="AO126" s="24"/>
      <c r="AP126" s="24"/>
      <c r="AQ126" s="24"/>
      <c r="AR126" s="24"/>
      <c r="AS126" s="24"/>
      <c r="AT126" s="24"/>
      <c r="AU126" s="24"/>
      <c r="AV126" s="24"/>
      <c r="AW126" s="24"/>
    </row>
    <row r="127" spans="1:49" ht="14.25" customHeight="1" x14ac:dyDescent="0.3">
      <c r="A127" s="13"/>
      <c r="B127" s="13"/>
      <c r="C127" s="13"/>
      <c r="D127" s="13"/>
      <c r="E127" s="13"/>
      <c r="F127" s="13"/>
      <c r="G127" s="13"/>
      <c r="H127" s="13"/>
      <c r="I127" s="13"/>
      <c r="J127" s="74"/>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24"/>
      <c r="AH127" s="24"/>
      <c r="AI127" s="24"/>
      <c r="AJ127" s="24"/>
      <c r="AK127" s="24"/>
      <c r="AL127" s="24"/>
      <c r="AM127" s="24"/>
      <c r="AN127" s="24"/>
      <c r="AO127" s="24"/>
      <c r="AP127" s="24"/>
      <c r="AQ127" s="24"/>
      <c r="AR127" s="24"/>
      <c r="AS127" s="24"/>
      <c r="AT127" s="24"/>
      <c r="AU127" s="24"/>
      <c r="AV127" s="24"/>
      <c r="AW127" s="24"/>
    </row>
    <row r="128" spans="1:49" ht="14.25" customHeight="1" x14ac:dyDescent="0.3">
      <c r="A128" s="13"/>
      <c r="B128" s="13"/>
      <c r="C128" s="13"/>
      <c r="D128" s="13"/>
      <c r="E128" s="13"/>
      <c r="F128" s="13"/>
      <c r="G128" s="13"/>
      <c r="H128" s="13"/>
      <c r="I128" s="13"/>
      <c r="J128" s="74"/>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24"/>
      <c r="AH128" s="24"/>
      <c r="AI128" s="24"/>
      <c r="AJ128" s="24"/>
      <c r="AK128" s="24"/>
      <c r="AL128" s="24"/>
      <c r="AM128" s="24"/>
      <c r="AN128" s="24"/>
      <c r="AO128" s="24"/>
      <c r="AP128" s="24"/>
      <c r="AQ128" s="24"/>
      <c r="AR128" s="24"/>
      <c r="AS128" s="24"/>
      <c r="AT128" s="24"/>
      <c r="AU128" s="24"/>
      <c r="AV128" s="24"/>
      <c r="AW128" s="24"/>
    </row>
    <row r="129" spans="1:49" ht="14.25" customHeight="1" x14ac:dyDescent="0.3">
      <c r="A129" s="13"/>
      <c r="B129" s="13"/>
      <c r="C129" s="13"/>
      <c r="D129" s="13"/>
      <c r="E129" s="13"/>
      <c r="F129" s="13"/>
      <c r="G129" s="13"/>
      <c r="H129" s="13"/>
      <c r="I129" s="13"/>
      <c r="J129" s="74"/>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24"/>
      <c r="AH129" s="24"/>
      <c r="AI129" s="24"/>
      <c r="AJ129" s="24"/>
      <c r="AK129" s="24"/>
      <c r="AL129" s="24"/>
      <c r="AM129" s="24"/>
      <c r="AN129" s="24"/>
      <c r="AO129" s="24"/>
      <c r="AP129" s="24"/>
      <c r="AQ129" s="24"/>
      <c r="AR129" s="24"/>
      <c r="AS129" s="24"/>
      <c r="AT129" s="24"/>
      <c r="AU129" s="24"/>
      <c r="AV129" s="24"/>
      <c r="AW129" s="24"/>
    </row>
    <row r="130" spans="1:49" ht="14.25" customHeight="1" x14ac:dyDescent="0.3">
      <c r="A130" s="13"/>
      <c r="B130" s="13"/>
      <c r="C130" s="13"/>
      <c r="D130" s="13"/>
      <c r="E130" s="13"/>
      <c r="F130" s="13"/>
      <c r="G130" s="13"/>
      <c r="H130" s="13"/>
      <c r="I130" s="13"/>
      <c r="J130" s="74"/>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24"/>
      <c r="AH130" s="24"/>
      <c r="AI130" s="24"/>
      <c r="AJ130" s="24"/>
      <c r="AK130" s="24"/>
      <c r="AL130" s="24"/>
      <c r="AM130" s="24"/>
      <c r="AN130" s="24"/>
      <c r="AO130" s="24"/>
      <c r="AP130" s="24"/>
      <c r="AQ130" s="24"/>
      <c r="AR130" s="24"/>
      <c r="AS130" s="24"/>
      <c r="AT130" s="24"/>
      <c r="AU130" s="24"/>
      <c r="AV130" s="24"/>
      <c r="AW130" s="24"/>
    </row>
    <row r="131" spans="1:49" ht="14.25" customHeight="1" x14ac:dyDescent="0.3">
      <c r="A131" s="13"/>
      <c r="B131" s="13"/>
      <c r="C131" s="13"/>
      <c r="D131" s="13"/>
      <c r="E131" s="13"/>
      <c r="F131" s="13"/>
      <c r="G131" s="13"/>
      <c r="H131" s="13"/>
      <c r="I131" s="13"/>
      <c r="J131" s="74"/>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24"/>
      <c r="AH131" s="24"/>
      <c r="AI131" s="24"/>
      <c r="AJ131" s="24"/>
      <c r="AK131" s="24"/>
      <c r="AL131" s="24"/>
      <c r="AM131" s="24"/>
      <c r="AN131" s="24"/>
      <c r="AO131" s="24"/>
      <c r="AP131" s="24"/>
      <c r="AQ131" s="24"/>
      <c r="AR131" s="24"/>
      <c r="AS131" s="24"/>
      <c r="AT131" s="24"/>
      <c r="AU131" s="24"/>
      <c r="AV131" s="24"/>
      <c r="AW131" s="24"/>
    </row>
    <row r="132" spans="1:49" ht="14.25" customHeight="1" x14ac:dyDescent="0.3">
      <c r="A132" s="13"/>
      <c r="B132" s="13"/>
      <c r="C132" s="13"/>
      <c r="D132" s="13"/>
      <c r="E132" s="13"/>
      <c r="F132" s="13"/>
      <c r="G132" s="13"/>
      <c r="H132" s="13"/>
      <c r="I132" s="13"/>
      <c r="J132" s="74"/>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24"/>
      <c r="AH132" s="24"/>
      <c r="AI132" s="24"/>
      <c r="AJ132" s="24"/>
      <c r="AK132" s="24"/>
      <c r="AL132" s="24"/>
      <c r="AM132" s="24"/>
      <c r="AN132" s="24"/>
      <c r="AO132" s="24"/>
      <c r="AP132" s="24"/>
      <c r="AQ132" s="24"/>
      <c r="AR132" s="24"/>
      <c r="AS132" s="24"/>
      <c r="AT132" s="24"/>
      <c r="AU132" s="24"/>
      <c r="AV132" s="24"/>
      <c r="AW132" s="24"/>
    </row>
    <row r="133" spans="1:49" ht="14.25" customHeight="1" x14ac:dyDescent="0.3">
      <c r="A133" s="13"/>
      <c r="B133" s="13"/>
      <c r="C133" s="13"/>
      <c r="D133" s="13"/>
      <c r="E133" s="13"/>
      <c r="F133" s="13"/>
      <c r="G133" s="13"/>
      <c r="H133" s="13"/>
      <c r="I133" s="13"/>
      <c r="J133" s="74"/>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24"/>
      <c r="AH133" s="24"/>
      <c r="AI133" s="24"/>
      <c r="AJ133" s="24"/>
      <c r="AK133" s="24"/>
      <c r="AL133" s="24"/>
      <c r="AM133" s="24"/>
      <c r="AN133" s="24"/>
      <c r="AO133" s="24"/>
      <c r="AP133" s="24"/>
      <c r="AQ133" s="24"/>
      <c r="AR133" s="24"/>
      <c r="AS133" s="24"/>
      <c r="AT133" s="24"/>
      <c r="AU133" s="24"/>
      <c r="AV133" s="24"/>
      <c r="AW133" s="24"/>
    </row>
    <row r="134" spans="1:49" ht="14.25" customHeight="1" x14ac:dyDescent="0.3">
      <c r="A134" s="13"/>
      <c r="B134" s="13"/>
      <c r="C134" s="13"/>
      <c r="D134" s="13"/>
      <c r="E134" s="13"/>
      <c r="F134" s="13"/>
      <c r="G134" s="13"/>
      <c r="H134" s="13"/>
      <c r="I134" s="13"/>
      <c r="J134" s="74"/>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24"/>
      <c r="AH134" s="24"/>
      <c r="AI134" s="24"/>
      <c r="AJ134" s="24"/>
      <c r="AK134" s="24"/>
      <c r="AL134" s="24"/>
      <c r="AM134" s="24"/>
      <c r="AN134" s="24"/>
      <c r="AO134" s="24"/>
      <c r="AP134" s="24"/>
      <c r="AQ134" s="24"/>
      <c r="AR134" s="24"/>
      <c r="AS134" s="24"/>
      <c r="AT134" s="24"/>
      <c r="AU134" s="24"/>
      <c r="AV134" s="24"/>
      <c r="AW134" s="24"/>
    </row>
    <row r="135" spans="1:49" ht="14.25" customHeight="1" x14ac:dyDescent="0.3">
      <c r="A135" s="13"/>
      <c r="B135" s="13"/>
      <c r="C135" s="13"/>
      <c r="D135" s="13"/>
      <c r="E135" s="13"/>
      <c r="F135" s="13"/>
      <c r="G135" s="13"/>
      <c r="H135" s="13"/>
      <c r="I135" s="13"/>
      <c r="J135" s="74"/>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24"/>
      <c r="AH135" s="24"/>
      <c r="AI135" s="24"/>
      <c r="AJ135" s="24"/>
      <c r="AK135" s="24"/>
      <c r="AL135" s="24"/>
      <c r="AM135" s="24"/>
      <c r="AN135" s="24"/>
      <c r="AO135" s="24"/>
      <c r="AP135" s="24"/>
      <c r="AQ135" s="24"/>
      <c r="AR135" s="24"/>
      <c r="AS135" s="24"/>
      <c r="AT135" s="24"/>
      <c r="AU135" s="24"/>
      <c r="AV135" s="24"/>
      <c r="AW135" s="24"/>
    </row>
    <row r="136" spans="1:49" ht="14.25" customHeight="1" x14ac:dyDescent="0.3">
      <c r="A136" s="13"/>
      <c r="B136" s="13"/>
      <c r="C136" s="13"/>
      <c r="D136" s="13"/>
      <c r="E136" s="13"/>
      <c r="F136" s="13"/>
      <c r="G136" s="13"/>
      <c r="H136" s="13"/>
      <c r="I136" s="13"/>
      <c r="J136" s="74"/>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24"/>
      <c r="AH136" s="24"/>
      <c r="AI136" s="24"/>
      <c r="AJ136" s="24"/>
      <c r="AK136" s="24"/>
      <c r="AL136" s="24"/>
      <c r="AM136" s="24"/>
      <c r="AN136" s="24"/>
      <c r="AO136" s="24"/>
      <c r="AP136" s="24"/>
      <c r="AQ136" s="24"/>
      <c r="AR136" s="24"/>
      <c r="AS136" s="24"/>
      <c r="AT136" s="24"/>
      <c r="AU136" s="24"/>
      <c r="AV136" s="24"/>
      <c r="AW136" s="24"/>
    </row>
    <row r="137" spans="1:49" ht="14.25" customHeight="1" x14ac:dyDescent="0.3">
      <c r="A137" s="13"/>
      <c r="B137" s="13"/>
      <c r="C137" s="13"/>
      <c r="D137" s="13"/>
      <c r="E137" s="13"/>
      <c r="F137" s="13"/>
      <c r="G137" s="13"/>
      <c r="H137" s="13"/>
      <c r="I137" s="13"/>
      <c r="J137" s="74"/>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24"/>
      <c r="AH137" s="24"/>
      <c r="AI137" s="24"/>
      <c r="AJ137" s="24"/>
      <c r="AK137" s="24"/>
      <c r="AL137" s="24"/>
      <c r="AM137" s="24"/>
      <c r="AN137" s="24"/>
      <c r="AO137" s="24"/>
      <c r="AP137" s="24"/>
      <c r="AQ137" s="24"/>
      <c r="AR137" s="24"/>
      <c r="AS137" s="24"/>
      <c r="AT137" s="24"/>
      <c r="AU137" s="24"/>
      <c r="AV137" s="24"/>
      <c r="AW137" s="24"/>
    </row>
    <row r="138" spans="1:49" ht="14.25" customHeight="1" x14ac:dyDescent="0.3">
      <c r="A138" s="13"/>
      <c r="B138" s="13"/>
      <c r="C138" s="13"/>
      <c r="D138" s="13"/>
      <c r="E138" s="13"/>
      <c r="F138" s="13"/>
      <c r="G138" s="13"/>
      <c r="H138" s="13"/>
      <c r="I138" s="13"/>
      <c r="J138" s="74"/>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24"/>
      <c r="AH138" s="24"/>
      <c r="AI138" s="24"/>
      <c r="AJ138" s="24"/>
      <c r="AK138" s="24"/>
      <c r="AL138" s="24"/>
      <c r="AM138" s="24"/>
      <c r="AN138" s="24"/>
      <c r="AO138" s="24"/>
      <c r="AP138" s="24"/>
      <c r="AQ138" s="24"/>
      <c r="AR138" s="24"/>
      <c r="AS138" s="24"/>
      <c r="AT138" s="24"/>
      <c r="AU138" s="24"/>
      <c r="AV138" s="24"/>
      <c r="AW138" s="24"/>
    </row>
    <row r="139" spans="1:49" ht="14.25" customHeight="1" x14ac:dyDescent="0.3">
      <c r="A139" s="13"/>
      <c r="B139" s="13"/>
      <c r="C139" s="13"/>
      <c r="D139" s="13"/>
      <c r="E139" s="13"/>
      <c r="F139" s="13"/>
      <c r="G139" s="13"/>
      <c r="H139" s="13"/>
      <c r="I139" s="13"/>
      <c r="J139" s="74"/>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24"/>
      <c r="AH139" s="24"/>
      <c r="AI139" s="24"/>
      <c r="AJ139" s="24"/>
      <c r="AK139" s="24"/>
      <c r="AL139" s="24"/>
      <c r="AM139" s="24"/>
      <c r="AN139" s="24"/>
      <c r="AO139" s="24"/>
      <c r="AP139" s="24"/>
      <c r="AQ139" s="24"/>
      <c r="AR139" s="24"/>
      <c r="AS139" s="24"/>
      <c r="AT139" s="24"/>
      <c r="AU139" s="24"/>
      <c r="AV139" s="24"/>
      <c r="AW139" s="24"/>
    </row>
    <row r="140" spans="1:49" ht="14.25" customHeight="1" x14ac:dyDescent="0.3">
      <c r="A140" s="13"/>
      <c r="B140" s="13"/>
      <c r="C140" s="13"/>
      <c r="D140" s="13"/>
      <c r="E140" s="13"/>
      <c r="F140" s="13"/>
      <c r="G140" s="13"/>
      <c r="H140" s="13"/>
      <c r="I140" s="13"/>
      <c r="J140" s="74"/>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24"/>
      <c r="AH140" s="24"/>
      <c r="AI140" s="24"/>
      <c r="AJ140" s="24"/>
      <c r="AK140" s="24"/>
      <c r="AL140" s="24"/>
      <c r="AM140" s="24"/>
      <c r="AN140" s="24"/>
      <c r="AO140" s="24"/>
      <c r="AP140" s="24"/>
      <c r="AQ140" s="24"/>
      <c r="AR140" s="24"/>
      <c r="AS140" s="24"/>
      <c r="AT140" s="24"/>
      <c r="AU140" s="24"/>
      <c r="AV140" s="24"/>
      <c r="AW140" s="24"/>
    </row>
    <row r="141" spans="1:49" ht="14.25" customHeight="1" x14ac:dyDescent="0.3">
      <c r="A141" s="13"/>
      <c r="B141" s="13"/>
      <c r="C141" s="13"/>
      <c r="D141" s="13"/>
      <c r="E141" s="13"/>
      <c r="F141" s="13"/>
      <c r="G141" s="13"/>
      <c r="H141" s="13"/>
      <c r="I141" s="13"/>
      <c r="J141" s="74"/>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24"/>
      <c r="AH141" s="24"/>
      <c r="AI141" s="24"/>
      <c r="AJ141" s="24"/>
      <c r="AK141" s="24"/>
      <c r="AL141" s="24"/>
      <c r="AM141" s="24"/>
      <c r="AN141" s="24"/>
      <c r="AO141" s="24"/>
      <c r="AP141" s="24"/>
      <c r="AQ141" s="24"/>
      <c r="AR141" s="24"/>
      <c r="AS141" s="24"/>
      <c r="AT141" s="24"/>
      <c r="AU141" s="24"/>
      <c r="AV141" s="24"/>
      <c r="AW141" s="24"/>
    </row>
    <row r="142" spans="1:49" ht="14.25" customHeight="1" x14ac:dyDescent="0.3">
      <c r="A142" s="13"/>
      <c r="B142" s="13"/>
      <c r="C142" s="13"/>
      <c r="D142" s="13"/>
      <c r="E142" s="13"/>
      <c r="F142" s="13"/>
      <c r="G142" s="13"/>
      <c r="H142" s="13"/>
      <c r="I142" s="13"/>
      <c r="J142" s="74"/>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24"/>
      <c r="AH142" s="24"/>
      <c r="AI142" s="24"/>
      <c r="AJ142" s="24"/>
      <c r="AK142" s="24"/>
      <c r="AL142" s="24"/>
      <c r="AM142" s="24"/>
      <c r="AN142" s="24"/>
      <c r="AO142" s="24"/>
      <c r="AP142" s="24"/>
      <c r="AQ142" s="24"/>
      <c r="AR142" s="24"/>
      <c r="AS142" s="24"/>
      <c r="AT142" s="24"/>
      <c r="AU142" s="24"/>
      <c r="AV142" s="24"/>
      <c r="AW142" s="24"/>
    </row>
    <row r="143" spans="1:49" ht="14.25" customHeight="1" x14ac:dyDescent="0.3">
      <c r="A143" s="13"/>
      <c r="B143" s="13"/>
      <c r="C143" s="13"/>
      <c r="D143" s="13"/>
      <c r="E143" s="13"/>
      <c r="F143" s="13"/>
      <c r="G143" s="13"/>
      <c r="H143" s="13"/>
      <c r="I143" s="13"/>
      <c r="J143" s="74"/>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24"/>
      <c r="AH143" s="24"/>
      <c r="AI143" s="24"/>
      <c r="AJ143" s="24"/>
      <c r="AK143" s="24"/>
      <c r="AL143" s="24"/>
      <c r="AM143" s="24"/>
      <c r="AN143" s="24"/>
      <c r="AO143" s="24"/>
      <c r="AP143" s="24"/>
      <c r="AQ143" s="24"/>
      <c r="AR143" s="24"/>
      <c r="AS143" s="24"/>
      <c r="AT143" s="24"/>
      <c r="AU143" s="24"/>
      <c r="AV143" s="24"/>
      <c r="AW143" s="24"/>
    </row>
    <row r="144" spans="1:49" ht="14.25" customHeight="1" x14ac:dyDescent="0.3">
      <c r="A144" s="13"/>
      <c r="B144" s="13"/>
      <c r="C144" s="13"/>
      <c r="D144" s="13"/>
      <c r="E144" s="13"/>
      <c r="F144" s="13"/>
      <c r="G144" s="13"/>
      <c r="H144" s="13"/>
      <c r="I144" s="13"/>
      <c r="J144" s="74"/>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24"/>
      <c r="AH144" s="24"/>
      <c r="AI144" s="24"/>
      <c r="AJ144" s="24"/>
      <c r="AK144" s="24"/>
      <c r="AL144" s="24"/>
      <c r="AM144" s="24"/>
      <c r="AN144" s="24"/>
      <c r="AO144" s="24"/>
      <c r="AP144" s="24"/>
      <c r="AQ144" s="24"/>
      <c r="AR144" s="24"/>
      <c r="AS144" s="24"/>
      <c r="AT144" s="24"/>
      <c r="AU144" s="24"/>
      <c r="AV144" s="24"/>
      <c r="AW144" s="24"/>
    </row>
    <row r="145" spans="1:49" ht="14.25" customHeight="1" x14ac:dyDescent="0.3">
      <c r="A145" s="13"/>
      <c r="B145" s="13"/>
      <c r="C145" s="13"/>
      <c r="D145" s="13"/>
      <c r="E145" s="13"/>
      <c r="F145" s="13"/>
      <c r="G145" s="13"/>
      <c r="H145" s="13"/>
      <c r="I145" s="13"/>
      <c r="J145" s="74"/>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24"/>
      <c r="AH145" s="24"/>
      <c r="AI145" s="24"/>
      <c r="AJ145" s="24"/>
      <c r="AK145" s="24"/>
      <c r="AL145" s="24"/>
      <c r="AM145" s="24"/>
      <c r="AN145" s="24"/>
      <c r="AO145" s="24"/>
      <c r="AP145" s="24"/>
      <c r="AQ145" s="24"/>
      <c r="AR145" s="24"/>
      <c r="AS145" s="24"/>
      <c r="AT145" s="24"/>
      <c r="AU145" s="24"/>
      <c r="AV145" s="24"/>
      <c r="AW145" s="24"/>
    </row>
    <row r="146" spans="1:49" ht="14.25" customHeight="1" x14ac:dyDescent="0.3">
      <c r="A146" s="13"/>
      <c r="B146" s="13"/>
      <c r="C146" s="13"/>
      <c r="D146" s="13"/>
      <c r="E146" s="13"/>
      <c r="F146" s="13"/>
      <c r="G146" s="13"/>
      <c r="H146" s="13"/>
      <c r="I146" s="13"/>
      <c r="J146" s="74"/>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24"/>
      <c r="AH146" s="24"/>
      <c r="AI146" s="24"/>
      <c r="AJ146" s="24"/>
      <c r="AK146" s="24"/>
      <c r="AL146" s="24"/>
      <c r="AM146" s="24"/>
      <c r="AN146" s="24"/>
      <c r="AO146" s="24"/>
      <c r="AP146" s="24"/>
      <c r="AQ146" s="24"/>
      <c r="AR146" s="24"/>
      <c r="AS146" s="24"/>
      <c r="AT146" s="24"/>
      <c r="AU146" s="24"/>
      <c r="AV146" s="24"/>
      <c r="AW146" s="24"/>
    </row>
    <row r="147" spans="1:49" ht="14.25" customHeight="1" x14ac:dyDescent="0.3">
      <c r="A147" s="13"/>
      <c r="B147" s="13"/>
      <c r="C147" s="13"/>
      <c r="D147" s="13"/>
      <c r="E147" s="13"/>
      <c r="F147" s="13"/>
      <c r="G147" s="13"/>
      <c r="H147" s="13"/>
      <c r="I147" s="13"/>
      <c r="J147" s="74"/>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24"/>
      <c r="AH147" s="24"/>
      <c r="AI147" s="24"/>
      <c r="AJ147" s="24"/>
      <c r="AK147" s="24"/>
      <c r="AL147" s="24"/>
      <c r="AM147" s="24"/>
      <c r="AN147" s="24"/>
      <c r="AO147" s="24"/>
      <c r="AP147" s="24"/>
      <c r="AQ147" s="24"/>
      <c r="AR147" s="24"/>
      <c r="AS147" s="24"/>
      <c r="AT147" s="24"/>
      <c r="AU147" s="24"/>
      <c r="AV147" s="24"/>
      <c r="AW147" s="24"/>
    </row>
    <row r="148" spans="1:49" ht="14.25" customHeight="1" x14ac:dyDescent="0.3">
      <c r="A148" s="13"/>
      <c r="B148" s="13"/>
      <c r="C148" s="13"/>
      <c r="D148" s="13"/>
      <c r="E148" s="13"/>
      <c r="F148" s="13"/>
      <c r="G148" s="13"/>
      <c r="H148" s="13"/>
      <c r="I148" s="13"/>
      <c r="J148" s="74"/>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24"/>
      <c r="AH148" s="24"/>
      <c r="AI148" s="24"/>
      <c r="AJ148" s="24"/>
      <c r="AK148" s="24"/>
      <c r="AL148" s="24"/>
      <c r="AM148" s="24"/>
      <c r="AN148" s="24"/>
      <c r="AO148" s="24"/>
      <c r="AP148" s="24"/>
      <c r="AQ148" s="24"/>
      <c r="AR148" s="24"/>
      <c r="AS148" s="24"/>
      <c r="AT148" s="24"/>
      <c r="AU148" s="24"/>
      <c r="AV148" s="24"/>
      <c r="AW148" s="24"/>
    </row>
    <row r="149" spans="1:49" ht="14.25" customHeight="1" x14ac:dyDescent="0.3">
      <c r="A149" s="13"/>
      <c r="B149" s="13"/>
      <c r="C149" s="13"/>
      <c r="D149" s="13"/>
      <c r="E149" s="13"/>
      <c r="F149" s="13"/>
      <c r="G149" s="13"/>
      <c r="H149" s="13"/>
      <c r="I149" s="13"/>
      <c r="J149" s="74"/>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24"/>
      <c r="AH149" s="24"/>
      <c r="AI149" s="24"/>
      <c r="AJ149" s="24"/>
      <c r="AK149" s="24"/>
      <c r="AL149" s="24"/>
      <c r="AM149" s="24"/>
      <c r="AN149" s="24"/>
      <c r="AO149" s="24"/>
      <c r="AP149" s="24"/>
      <c r="AQ149" s="24"/>
      <c r="AR149" s="24"/>
      <c r="AS149" s="24"/>
      <c r="AT149" s="24"/>
      <c r="AU149" s="24"/>
      <c r="AV149" s="24"/>
      <c r="AW149" s="24"/>
    </row>
    <row r="150" spans="1:49" ht="14.25" customHeight="1" x14ac:dyDescent="0.3">
      <c r="A150" s="13"/>
      <c r="B150" s="13"/>
      <c r="C150" s="13"/>
      <c r="D150" s="13"/>
      <c r="E150" s="13"/>
      <c r="F150" s="13"/>
      <c r="G150" s="13"/>
      <c r="H150" s="13"/>
      <c r="I150" s="13"/>
      <c r="J150" s="74"/>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24"/>
      <c r="AH150" s="24"/>
      <c r="AI150" s="24"/>
      <c r="AJ150" s="24"/>
      <c r="AK150" s="24"/>
      <c r="AL150" s="24"/>
      <c r="AM150" s="24"/>
      <c r="AN150" s="24"/>
      <c r="AO150" s="24"/>
      <c r="AP150" s="24"/>
      <c r="AQ150" s="24"/>
      <c r="AR150" s="24"/>
      <c r="AS150" s="24"/>
      <c r="AT150" s="24"/>
      <c r="AU150" s="24"/>
      <c r="AV150" s="24"/>
      <c r="AW150" s="24"/>
    </row>
    <row r="151" spans="1:49" ht="14.25" customHeight="1" x14ac:dyDescent="0.3">
      <c r="A151" s="13"/>
      <c r="B151" s="13"/>
      <c r="C151" s="13"/>
      <c r="D151" s="13"/>
      <c r="E151" s="13"/>
      <c r="F151" s="13"/>
      <c r="G151" s="13"/>
      <c r="H151" s="13"/>
      <c r="I151" s="13"/>
      <c r="J151" s="74"/>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24"/>
      <c r="AH151" s="24"/>
      <c r="AI151" s="24"/>
      <c r="AJ151" s="24"/>
      <c r="AK151" s="24"/>
      <c r="AL151" s="24"/>
      <c r="AM151" s="24"/>
      <c r="AN151" s="24"/>
      <c r="AO151" s="24"/>
      <c r="AP151" s="24"/>
      <c r="AQ151" s="24"/>
      <c r="AR151" s="24"/>
      <c r="AS151" s="24"/>
      <c r="AT151" s="24"/>
      <c r="AU151" s="24"/>
      <c r="AV151" s="24"/>
      <c r="AW151" s="24"/>
    </row>
    <row r="152" spans="1:49" ht="14.25" customHeight="1" x14ac:dyDescent="0.3">
      <c r="A152" s="13"/>
      <c r="B152" s="13"/>
      <c r="C152" s="13"/>
      <c r="D152" s="13"/>
      <c r="E152" s="13"/>
      <c r="F152" s="13"/>
      <c r="G152" s="13"/>
      <c r="H152" s="13"/>
      <c r="I152" s="13"/>
      <c r="J152" s="74"/>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24"/>
      <c r="AH152" s="24"/>
      <c r="AI152" s="24"/>
      <c r="AJ152" s="24"/>
      <c r="AK152" s="24"/>
      <c r="AL152" s="24"/>
      <c r="AM152" s="24"/>
      <c r="AN152" s="24"/>
      <c r="AO152" s="24"/>
      <c r="AP152" s="24"/>
      <c r="AQ152" s="24"/>
      <c r="AR152" s="24"/>
      <c r="AS152" s="24"/>
      <c r="AT152" s="24"/>
      <c r="AU152" s="24"/>
      <c r="AV152" s="24"/>
      <c r="AW152" s="24"/>
    </row>
    <row r="153" spans="1:49" ht="14.25" customHeight="1" x14ac:dyDescent="0.3">
      <c r="A153" s="13"/>
      <c r="B153" s="13"/>
      <c r="C153" s="13"/>
      <c r="D153" s="13"/>
      <c r="E153" s="13"/>
      <c r="F153" s="13"/>
      <c r="G153" s="13"/>
      <c r="H153" s="13"/>
      <c r="I153" s="13"/>
      <c r="J153" s="74"/>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24"/>
      <c r="AH153" s="24"/>
      <c r="AI153" s="24"/>
      <c r="AJ153" s="24"/>
      <c r="AK153" s="24"/>
      <c r="AL153" s="24"/>
      <c r="AM153" s="24"/>
      <c r="AN153" s="24"/>
      <c r="AO153" s="24"/>
      <c r="AP153" s="24"/>
      <c r="AQ153" s="24"/>
      <c r="AR153" s="24"/>
      <c r="AS153" s="24"/>
      <c r="AT153" s="24"/>
      <c r="AU153" s="24"/>
      <c r="AV153" s="24"/>
      <c r="AW153" s="24"/>
    </row>
    <row r="154" spans="1:49" ht="14.25" customHeight="1" x14ac:dyDescent="0.3">
      <c r="A154" s="13"/>
      <c r="B154" s="13"/>
      <c r="C154" s="13"/>
      <c r="D154" s="13"/>
      <c r="E154" s="13"/>
      <c r="F154" s="13"/>
      <c r="G154" s="13"/>
      <c r="H154" s="13"/>
      <c r="I154" s="13"/>
      <c r="J154" s="74"/>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24"/>
      <c r="AH154" s="24"/>
      <c r="AI154" s="24"/>
      <c r="AJ154" s="24"/>
      <c r="AK154" s="24"/>
      <c r="AL154" s="24"/>
      <c r="AM154" s="24"/>
      <c r="AN154" s="24"/>
      <c r="AO154" s="24"/>
      <c r="AP154" s="24"/>
      <c r="AQ154" s="24"/>
      <c r="AR154" s="24"/>
      <c r="AS154" s="24"/>
      <c r="AT154" s="24"/>
      <c r="AU154" s="24"/>
      <c r="AV154" s="24"/>
      <c r="AW154" s="24"/>
    </row>
    <row r="155" spans="1:49" ht="14.25" customHeight="1" x14ac:dyDescent="0.3">
      <c r="A155" s="13"/>
      <c r="B155" s="13"/>
      <c r="C155" s="13"/>
      <c r="D155" s="13"/>
      <c r="E155" s="13"/>
      <c r="F155" s="13"/>
      <c r="G155" s="13"/>
      <c r="H155" s="13"/>
      <c r="I155" s="13"/>
      <c r="J155" s="74"/>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24"/>
      <c r="AH155" s="24"/>
      <c r="AI155" s="24"/>
      <c r="AJ155" s="24"/>
      <c r="AK155" s="24"/>
      <c r="AL155" s="24"/>
      <c r="AM155" s="24"/>
      <c r="AN155" s="24"/>
      <c r="AO155" s="24"/>
      <c r="AP155" s="24"/>
      <c r="AQ155" s="24"/>
      <c r="AR155" s="24"/>
      <c r="AS155" s="24"/>
      <c r="AT155" s="24"/>
      <c r="AU155" s="24"/>
      <c r="AV155" s="24"/>
      <c r="AW155" s="24"/>
    </row>
    <row r="156" spans="1:49" ht="14.25" customHeight="1" x14ac:dyDescent="0.3">
      <c r="A156" s="13"/>
      <c r="B156" s="13"/>
      <c r="C156" s="13"/>
      <c r="D156" s="13"/>
      <c r="E156" s="13"/>
      <c r="F156" s="13"/>
      <c r="G156" s="13"/>
      <c r="H156" s="13"/>
      <c r="I156" s="13"/>
      <c r="J156" s="74"/>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24"/>
      <c r="AH156" s="24"/>
      <c r="AI156" s="24"/>
      <c r="AJ156" s="24"/>
      <c r="AK156" s="24"/>
      <c r="AL156" s="24"/>
      <c r="AM156" s="24"/>
      <c r="AN156" s="24"/>
      <c r="AO156" s="24"/>
      <c r="AP156" s="24"/>
      <c r="AQ156" s="24"/>
      <c r="AR156" s="24"/>
      <c r="AS156" s="24"/>
      <c r="AT156" s="24"/>
      <c r="AU156" s="24"/>
      <c r="AV156" s="24"/>
      <c r="AW156" s="24"/>
    </row>
    <row r="157" spans="1:49" ht="14.25" customHeight="1" x14ac:dyDescent="0.3">
      <c r="A157" s="13"/>
      <c r="B157" s="13"/>
      <c r="C157" s="13"/>
      <c r="D157" s="13"/>
      <c r="E157" s="13"/>
      <c r="F157" s="13"/>
      <c r="G157" s="13"/>
      <c r="H157" s="13"/>
      <c r="I157" s="13"/>
      <c r="J157" s="74"/>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24"/>
      <c r="AH157" s="24"/>
      <c r="AI157" s="24"/>
      <c r="AJ157" s="24"/>
      <c r="AK157" s="24"/>
      <c r="AL157" s="24"/>
      <c r="AM157" s="24"/>
      <c r="AN157" s="24"/>
      <c r="AO157" s="24"/>
      <c r="AP157" s="24"/>
      <c r="AQ157" s="24"/>
      <c r="AR157" s="24"/>
      <c r="AS157" s="24"/>
      <c r="AT157" s="24"/>
      <c r="AU157" s="24"/>
      <c r="AV157" s="24"/>
      <c r="AW157" s="24"/>
    </row>
    <row r="158" spans="1:49" ht="14.25" customHeight="1" x14ac:dyDescent="0.3">
      <c r="A158" s="13"/>
      <c r="B158" s="13"/>
      <c r="C158" s="13"/>
      <c r="D158" s="13"/>
      <c r="E158" s="13"/>
      <c r="F158" s="13"/>
      <c r="G158" s="13"/>
      <c r="H158" s="13"/>
      <c r="I158" s="13"/>
      <c r="J158" s="74"/>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24"/>
      <c r="AH158" s="24"/>
      <c r="AI158" s="24"/>
      <c r="AJ158" s="24"/>
      <c r="AK158" s="24"/>
      <c r="AL158" s="24"/>
      <c r="AM158" s="24"/>
      <c r="AN158" s="24"/>
      <c r="AO158" s="24"/>
      <c r="AP158" s="24"/>
      <c r="AQ158" s="24"/>
      <c r="AR158" s="24"/>
      <c r="AS158" s="24"/>
      <c r="AT158" s="24"/>
      <c r="AU158" s="24"/>
      <c r="AV158" s="24"/>
      <c r="AW158" s="24"/>
    </row>
    <row r="159" spans="1:49" ht="14.25" customHeight="1" x14ac:dyDescent="0.3">
      <c r="A159" s="13"/>
      <c r="B159" s="13"/>
      <c r="C159" s="13"/>
      <c r="D159" s="13"/>
      <c r="E159" s="13"/>
      <c r="F159" s="13"/>
      <c r="G159" s="13"/>
      <c r="H159" s="13"/>
      <c r="I159" s="13"/>
      <c r="J159" s="74"/>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24"/>
      <c r="AH159" s="24"/>
      <c r="AI159" s="24"/>
      <c r="AJ159" s="24"/>
      <c r="AK159" s="24"/>
      <c r="AL159" s="24"/>
      <c r="AM159" s="24"/>
      <c r="AN159" s="24"/>
      <c r="AO159" s="24"/>
      <c r="AP159" s="24"/>
      <c r="AQ159" s="24"/>
      <c r="AR159" s="24"/>
      <c r="AS159" s="24"/>
      <c r="AT159" s="24"/>
      <c r="AU159" s="24"/>
      <c r="AV159" s="24"/>
      <c r="AW159" s="24"/>
    </row>
    <row r="160" spans="1:49" ht="14.25" customHeight="1" x14ac:dyDescent="0.3">
      <c r="A160" s="13"/>
      <c r="B160" s="13"/>
      <c r="C160" s="13"/>
      <c r="D160" s="13"/>
      <c r="E160" s="13"/>
      <c r="F160" s="13"/>
      <c r="G160" s="13"/>
      <c r="H160" s="13"/>
      <c r="I160" s="13"/>
      <c r="J160" s="74"/>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24"/>
      <c r="AH160" s="24"/>
      <c r="AI160" s="24"/>
      <c r="AJ160" s="24"/>
      <c r="AK160" s="24"/>
      <c r="AL160" s="24"/>
      <c r="AM160" s="24"/>
      <c r="AN160" s="24"/>
      <c r="AO160" s="24"/>
      <c r="AP160" s="24"/>
      <c r="AQ160" s="24"/>
      <c r="AR160" s="24"/>
      <c r="AS160" s="24"/>
      <c r="AT160" s="24"/>
      <c r="AU160" s="24"/>
      <c r="AV160" s="24"/>
      <c r="AW160" s="24"/>
    </row>
    <row r="161" spans="1:49" ht="14.25" customHeight="1" x14ac:dyDescent="0.3">
      <c r="A161" s="13"/>
      <c r="B161" s="13"/>
      <c r="C161" s="13"/>
      <c r="D161" s="13"/>
      <c r="E161" s="13"/>
      <c r="F161" s="13"/>
      <c r="G161" s="13"/>
      <c r="H161" s="13"/>
      <c r="I161" s="13"/>
      <c r="J161" s="74"/>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24"/>
      <c r="AH161" s="24"/>
      <c r="AI161" s="24"/>
      <c r="AJ161" s="24"/>
      <c r="AK161" s="24"/>
      <c r="AL161" s="24"/>
      <c r="AM161" s="24"/>
      <c r="AN161" s="24"/>
      <c r="AO161" s="24"/>
      <c r="AP161" s="24"/>
      <c r="AQ161" s="24"/>
      <c r="AR161" s="24"/>
      <c r="AS161" s="24"/>
      <c r="AT161" s="24"/>
      <c r="AU161" s="24"/>
      <c r="AV161" s="24"/>
      <c r="AW161" s="24"/>
    </row>
    <row r="162" spans="1:49" ht="14.25" customHeight="1" x14ac:dyDescent="0.3">
      <c r="A162" s="13"/>
      <c r="B162" s="13"/>
      <c r="C162" s="13"/>
      <c r="D162" s="13"/>
      <c r="E162" s="13"/>
      <c r="F162" s="13"/>
      <c r="G162" s="13"/>
      <c r="H162" s="13"/>
      <c r="I162" s="13"/>
      <c r="J162" s="74"/>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24"/>
      <c r="AH162" s="24"/>
      <c r="AI162" s="24"/>
      <c r="AJ162" s="24"/>
      <c r="AK162" s="24"/>
      <c r="AL162" s="24"/>
      <c r="AM162" s="24"/>
      <c r="AN162" s="24"/>
      <c r="AO162" s="24"/>
      <c r="AP162" s="24"/>
      <c r="AQ162" s="24"/>
      <c r="AR162" s="24"/>
      <c r="AS162" s="24"/>
      <c r="AT162" s="24"/>
      <c r="AU162" s="24"/>
      <c r="AV162" s="24"/>
      <c r="AW162" s="24"/>
    </row>
    <row r="163" spans="1:49" ht="14.25" customHeight="1" x14ac:dyDescent="0.3">
      <c r="A163" s="13"/>
      <c r="B163" s="13"/>
      <c r="C163" s="13"/>
      <c r="D163" s="13"/>
      <c r="E163" s="13"/>
      <c r="F163" s="13"/>
      <c r="G163" s="13"/>
      <c r="H163" s="13"/>
      <c r="I163" s="13"/>
      <c r="J163" s="74"/>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24"/>
      <c r="AH163" s="24"/>
      <c r="AI163" s="24"/>
      <c r="AJ163" s="24"/>
      <c r="AK163" s="24"/>
      <c r="AL163" s="24"/>
      <c r="AM163" s="24"/>
      <c r="AN163" s="24"/>
      <c r="AO163" s="24"/>
      <c r="AP163" s="24"/>
      <c r="AQ163" s="24"/>
      <c r="AR163" s="24"/>
      <c r="AS163" s="24"/>
      <c r="AT163" s="24"/>
      <c r="AU163" s="24"/>
      <c r="AV163" s="24"/>
      <c r="AW163" s="24"/>
    </row>
    <row r="164" spans="1:49" ht="14.25" customHeight="1" x14ac:dyDescent="0.3">
      <c r="A164" s="13"/>
      <c r="B164" s="13"/>
      <c r="C164" s="13"/>
      <c r="D164" s="13"/>
      <c r="E164" s="13"/>
      <c r="F164" s="13"/>
      <c r="G164" s="13"/>
      <c r="H164" s="13"/>
      <c r="I164" s="13"/>
      <c r="J164" s="74"/>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24"/>
      <c r="AH164" s="24"/>
      <c r="AI164" s="24"/>
      <c r="AJ164" s="24"/>
      <c r="AK164" s="24"/>
      <c r="AL164" s="24"/>
      <c r="AM164" s="24"/>
      <c r="AN164" s="24"/>
      <c r="AO164" s="24"/>
      <c r="AP164" s="24"/>
      <c r="AQ164" s="24"/>
      <c r="AR164" s="24"/>
      <c r="AS164" s="24"/>
      <c r="AT164" s="24"/>
      <c r="AU164" s="24"/>
      <c r="AV164" s="24"/>
      <c r="AW164" s="24"/>
    </row>
    <row r="165" spans="1:49" ht="14.25" customHeight="1" x14ac:dyDescent="0.3">
      <c r="A165" s="13"/>
      <c r="B165" s="13"/>
      <c r="C165" s="13"/>
      <c r="D165" s="13"/>
      <c r="E165" s="13"/>
      <c r="F165" s="13"/>
      <c r="G165" s="13"/>
      <c r="H165" s="13"/>
      <c r="I165" s="13"/>
      <c r="J165" s="74"/>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24"/>
      <c r="AH165" s="24"/>
      <c r="AI165" s="24"/>
      <c r="AJ165" s="24"/>
      <c r="AK165" s="24"/>
      <c r="AL165" s="24"/>
      <c r="AM165" s="24"/>
      <c r="AN165" s="24"/>
      <c r="AO165" s="24"/>
      <c r="AP165" s="24"/>
      <c r="AQ165" s="24"/>
      <c r="AR165" s="24"/>
      <c r="AS165" s="24"/>
      <c r="AT165" s="24"/>
      <c r="AU165" s="24"/>
      <c r="AV165" s="24"/>
      <c r="AW165" s="24"/>
    </row>
    <row r="166" spans="1:49" ht="14.25" customHeight="1" x14ac:dyDescent="0.3">
      <c r="A166" s="13"/>
      <c r="B166" s="13"/>
      <c r="C166" s="13"/>
      <c r="D166" s="13"/>
      <c r="E166" s="13"/>
      <c r="F166" s="13"/>
      <c r="G166" s="13"/>
      <c r="H166" s="13"/>
      <c r="I166" s="13"/>
      <c r="J166" s="74"/>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24"/>
      <c r="AH166" s="24"/>
      <c r="AI166" s="24"/>
      <c r="AJ166" s="24"/>
      <c r="AK166" s="24"/>
      <c r="AL166" s="24"/>
      <c r="AM166" s="24"/>
      <c r="AN166" s="24"/>
      <c r="AO166" s="24"/>
      <c r="AP166" s="24"/>
      <c r="AQ166" s="24"/>
      <c r="AR166" s="24"/>
      <c r="AS166" s="24"/>
      <c r="AT166" s="24"/>
      <c r="AU166" s="24"/>
      <c r="AV166" s="24"/>
      <c r="AW166" s="24"/>
    </row>
    <row r="167" spans="1:49" ht="14.25" customHeight="1" x14ac:dyDescent="0.3">
      <c r="A167" s="13"/>
      <c r="B167" s="13"/>
      <c r="C167" s="13"/>
      <c r="D167" s="13"/>
      <c r="E167" s="13"/>
      <c r="F167" s="13"/>
      <c r="G167" s="13"/>
      <c r="H167" s="13"/>
      <c r="I167" s="13"/>
      <c r="J167" s="74"/>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24"/>
      <c r="AH167" s="24"/>
      <c r="AI167" s="24"/>
      <c r="AJ167" s="24"/>
      <c r="AK167" s="24"/>
      <c r="AL167" s="24"/>
      <c r="AM167" s="24"/>
      <c r="AN167" s="24"/>
      <c r="AO167" s="24"/>
      <c r="AP167" s="24"/>
      <c r="AQ167" s="24"/>
      <c r="AR167" s="24"/>
      <c r="AS167" s="24"/>
      <c r="AT167" s="24"/>
      <c r="AU167" s="24"/>
      <c r="AV167" s="24"/>
      <c r="AW167" s="24"/>
    </row>
    <row r="168" spans="1:49" ht="14.25" customHeight="1" x14ac:dyDescent="0.3">
      <c r="A168" s="13"/>
      <c r="B168" s="13"/>
      <c r="C168" s="13"/>
      <c r="D168" s="13"/>
      <c r="E168" s="13"/>
      <c r="F168" s="13"/>
      <c r="G168" s="13"/>
      <c r="H168" s="13"/>
      <c r="I168" s="13"/>
      <c r="J168" s="74"/>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24"/>
      <c r="AH168" s="24"/>
      <c r="AI168" s="24"/>
      <c r="AJ168" s="24"/>
      <c r="AK168" s="24"/>
      <c r="AL168" s="24"/>
      <c r="AM168" s="24"/>
      <c r="AN168" s="24"/>
      <c r="AO168" s="24"/>
      <c r="AP168" s="24"/>
      <c r="AQ168" s="24"/>
      <c r="AR168" s="24"/>
      <c r="AS168" s="24"/>
      <c r="AT168" s="24"/>
      <c r="AU168" s="24"/>
      <c r="AV168" s="24"/>
      <c r="AW168" s="24"/>
    </row>
    <row r="169" spans="1:49" ht="14.25" customHeight="1" x14ac:dyDescent="0.3">
      <c r="A169" s="13"/>
      <c r="B169" s="13"/>
      <c r="C169" s="13"/>
      <c r="D169" s="13"/>
      <c r="E169" s="13"/>
      <c r="F169" s="13"/>
      <c r="G169" s="13"/>
      <c r="H169" s="13"/>
      <c r="I169" s="13"/>
      <c r="J169" s="74"/>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24"/>
      <c r="AH169" s="24"/>
      <c r="AI169" s="24"/>
      <c r="AJ169" s="24"/>
      <c r="AK169" s="24"/>
      <c r="AL169" s="24"/>
      <c r="AM169" s="24"/>
      <c r="AN169" s="24"/>
      <c r="AO169" s="24"/>
      <c r="AP169" s="24"/>
      <c r="AQ169" s="24"/>
      <c r="AR169" s="24"/>
      <c r="AS169" s="24"/>
      <c r="AT169" s="24"/>
      <c r="AU169" s="24"/>
      <c r="AV169" s="24"/>
      <c r="AW169" s="24"/>
    </row>
    <row r="170" spans="1:49" ht="14.25" customHeight="1" x14ac:dyDescent="0.3">
      <c r="A170" s="13"/>
      <c r="B170" s="13"/>
      <c r="C170" s="13"/>
      <c r="D170" s="13"/>
      <c r="E170" s="13"/>
      <c r="F170" s="13"/>
      <c r="G170" s="13"/>
      <c r="H170" s="13"/>
      <c r="I170" s="13"/>
      <c r="J170" s="74"/>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24"/>
      <c r="AH170" s="24"/>
      <c r="AI170" s="24"/>
      <c r="AJ170" s="24"/>
      <c r="AK170" s="24"/>
      <c r="AL170" s="24"/>
      <c r="AM170" s="24"/>
      <c r="AN170" s="24"/>
      <c r="AO170" s="24"/>
      <c r="AP170" s="24"/>
      <c r="AQ170" s="24"/>
      <c r="AR170" s="24"/>
      <c r="AS170" s="24"/>
      <c r="AT170" s="24"/>
      <c r="AU170" s="24"/>
      <c r="AV170" s="24"/>
      <c r="AW170" s="24"/>
    </row>
    <row r="171" spans="1:49" ht="14.25" customHeight="1" x14ac:dyDescent="0.3">
      <c r="A171" s="13"/>
      <c r="B171" s="13"/>
      <c r="C171" s="13"/>
      <c r="D171" s="13"/>
      <c r="E171" s="13"/>
      <c r="F171" s="13"/>
      <c r="G171" s="13"/>
      <c r="H171" s="13"/>
      <c r="I171" s="13"/>
      <c r="J171" s="74"/>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24"/>
      <c r="AH171" s="24"/>
      <c r="AI171" s="24"/>
      <c r="AJ171" s="24"/>
      <c r="AK171" s="24"/>
      <c r="AL171" s="24"/>
      <c r="AM171" s="24"/>
      <c r="AN171" s="24"/>
      <c r="AO171" s="24"/>
      <c r="AP171" s="24"/>
      <c r="AQ171" s="24"/>
      <c r="AR171" s="24"/>
      <c r="AS171" s="24"/>
      <c r="AT171" s="24"/>
      <c r="AU171" s="24"/>
      <c r="AV171" s="24"/>
      <c r="AW171" s="24"/>
    </row>
    <row r="172" spans="1:49" ht="14.25" customHeight="1" x14ac:dyDescent="0.3">
      <c r="A172" s="13"/>
      <c r="B172" s="13"/>
      <c r="C172" s="13"/>
      <c r="D172" s="13"/>
      <c r="E172" s="13"/>
      <c r="F172" s="13"/>
      <c r="G172" s="13"/>
      <c r="H172" s="13"/>
      <c r="I172" s="13"/>
      <c r="J172" s="74"/>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24"/>
      <c r="AH172" s="24"/>
      <c r="AI172" s="24"/>
      <c r="AJ172" s="24"/>
      <c r="AK172" s="24"/>
      <c r="AL172" s="24"/>
      <c r="AM172" s="24"/>
      <c r="AN172" s="24"/>
      <c r="AO172" s="24"/>
      <c r="AP172" s="24"/>
      <c r="AQ172" s="24"/>
      <c r="AR172" s="24"/>
      <c r="AS172" s="24"/>
      <c r="AT172" s="24"/>
      <c r="AU172" s="24"/>
      <c r="AV172" s="24"/>
      <c r="AW172" s="24"/>
    </row>
    <row r="173" spans="1:49" ht="14.25" customHeight="1" x14ac:dyDescent="0.3">
      <c r="A173" s="13"/>
      <c r="B173" s="13"/>
      <c r="C173" s="13"/>
      <c r="D173" s="13"/>
      <c r="E173" s="13"/>
      <c r="F173" s="13"/>
      <c r="G173" s="13"/>
      <c r="H173" s="13"/>
      <c r="I173" s="13"/>
      <c r="J173" s="74"/>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24"/>
      <c r="AH173" s="24"/>
      <c r="AI173" s="24"/>
      <c r="AJ173" s="24"/>
      <c r="AK173" s="24"/>
      <c r="AL173" s="24"/>
      <c r="AM173" s="24"/>
      <c r="AN173" s="24"/>
      <c r="AO173" s="24"/>
      <c r="AP173" s="24"/>
      <c r="AQ173" s="24"/>
      <c r="AR173" s="24"/>
      <c r="AS173" s="24"/>
      <c r="AT173" s="24"/>
      <c r="AU173" s="24"/>
      <c r="AV173" s="24"/>
      <c r="AW173" s="24"/>
    </row>
    <row r="174" spans="1:49" ht="14.25" customHeight="1" x14ac:dyDescent="0.3">
      <c r="A174" s="13"/>
      <c r="B174" s="13"/>
      <c r="C174" s="13"/>
      <c r="D174" s="13"/>
      <c r="E174" s="13"/>
      <c r="F174" s="13"/>
      <c r="G174" s="13"/>
      <c r="H174" s="13"/>
      <c r="I174" s="13"/>
      <c r="J174" s="74"/>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24"/>
      <c r="AH174" s="24"/>
      <c r="AI174" s="24"/>
      <c r="AJ174" s="24"/>
      <c r="AK174" s="24"/>
      <c r="AL174" s="24"/>
      <c r="AM174" s="24"/>
      <c r="AN174" s="24"/>
      <c r="AO174" s="24"/>
      <c r="AP174" s="24"/>
      <c r="AQ174" s="24"/>
      <c r="AR174" s="24"/>
      <c r="AS174" s="24"/>
      <c r="AT174" s="24"/>
      <c r="AU174" s="24"/>
      <c r="AV174" s="24"/>
      <c r="AW174" s="24"/>
    </row>
    <row r="175" spans="1:49" ht="14.25" customHeight="1" x14ac:dyDescent="0.3">
      <c r="A175" s="13"/>
      <c r="B175" s="13"/>
      <c r="C175" s="13"/>
      <c r="D175" s="13"/>
      <c r="E175" s="13"/>
      <c r="F175" s="13"/>
      <c r="G175" s="13"/>
      <c r="H175" s="13"/>
      <c r="I175" s="13"/>
      <c r="J175" s="74"/>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24"/>
      <c r="AH175" s="24"/>
      <c r="AI175" s="24"/>
      <c r="AJ175" s="24"/>
      <c r="AK175" s="24"/>
      <c r="AL175" s="24"/>
      <c r="AM175" s="24"/>
      <c r="AN175" s="24"/>
      <c r="AO175" s="24"/>
      <c r="AP175" s="24"/>
      <c r="AQ175" s="24"/>
      <c r="AR175" s="24"/>
      <c r="AS175" s="24"/>
      <c r="AT175" s="24"/>
      <c r="AU175" s="24"/>
      <c r="AV175" s="24"/>
      <c r="AW175" s="24"/>
    </row>
    <row r="176" spans="1:49" ht="14.25" customHeight="1" x14ac:dyDescent="0.3">
      <c r="A176" s="13"/>
      <c r="B176" s="13"/>
      <c r="C176" s="13"/>
      <c r="D176" s="13"/>
      <c r="E176" s="13"/>
      <c r="F176" s="13"/>
      <c r="G176" s="13"/>
      <c r="H176" s="13"/>
      <c r="I176" s="13"/>
      <c r="J176" s="74"/>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24"/>
      <c r="AH176" s="24"/>
      <c r="AI176" s="24"/>
      <c r="AJ176" s="24"/>
      <c r="AK176" s="24"/>
      <c r="AL176" s="24"/>
      <c r="AM176" s="24"/>
      <c r="AN176" s="24"/>
      <c r="AO176" s="24"/>
      <c r="AP176" s="24"/>
      <c r="AQ176" s="24"/>
      <c r="AR176" s="24"/>
      <c r="AS176" s="24"/>
      <c r="AT176" s="24"/>
      <c r="AU176" s="24"/>
      <c r="AV176" s="24"/>
      <c r="AW176" s="24"/>
    </row>
    <row r="177" spans="1:49" ht="14.25" customHeight="1" x14ac:dyDescent="0.3">
      <c r="A177" s="13"/>
      <c r="B177" s="13"/>
      <c r="C177" s="13"/>
      <c r="D177" s="13"/>
      <c r="E177" s="13"/>
      <c r="F177" s="13"/>
      <c r="G177" s="13"/>
      <c r="H177" s="13"/>
      <c r="I177" s="13"/>
      <c r="J177" s="74"/>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24"/>
      <c r="AH177" s="24"/>
      <c r="AI177" s="24"/>
      <c r="AJ177" s="24"/>
      <c r="AK177" s="24"/>
      <c r="AL177" s="24"/>
      <c r="AM177" s="24"/>
      <c r="AN177" s="24"/>
      <c r="AO177" s="24"/>
      <c r="AP177" s="24"/>
      <c r="AQ177" s="24"/>
      <c r="AR177" s="24"/>
      <c r="AS177" s="24"/>
      <c r="AT177" s="24"/>
      <c r="AU177" s="24"/>
      <c r="AV177" s="24"/>
      <c r="AW177" s="24"/>
    </row>
    <row r="178" spans="1:49" ht="14.25" customHeight="1" x14ac:dyDescent="0.3">
      <c r="A178" s="13"/>
      <c r="B178" s="13"/>
      <c r="C178" s="13"/>
      <c r="D178" s="13"/>
      <c r="E178" s="13"/>
      <c r="F178" s="13"/>
      <c r="G178" s="13"/>
      <c r="H178" s="13"/>
      <c r="I178" s="13"/>
      <c r="J178" s="74"/>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24"/>
      <c r="AH178" s="24"/>
      <c r="AI178" s="24"/>
      <c r="AJ178" s="24"/>
      <c r="AK178" s="24"/>
      <c r="AL178" s="24"/>
      <c r="AM178" s="24"/>
      <c r="AN178" s="24"/>
      <c r="AO178" s="24"/>
      <c r="AP178" s="24"/>
      <c r="AQ178" s="24"/>
      <c r="AR178" s="24"/>
      <c r="AS178" s="24"/>
      <c r="AT178" s="24"/>
      <c r="AU178" s="24"/>
      <c r="AV178" s="24"/>
      <c r="AW178" s="24"/>
    </row>
    <row r="179" spans="1:49" ht="14.25" customHeight="1" x14ac:dyDescent="0.3">
      <c r="A179" s="13"/>
      <c r="B179" s="13"/>
      <c r="C179" s="13"/>
      <c r="D179" s="13"/>
      <c r="E179" s="13"/>
      <c r="F179" s="13"/>
      <c r="G179" s="13"/>
      <c r="H179" s="13"/>
      <c r="I179" s="13"/>
      <c r="J179" s="74"/>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24"/>
      <c r="AH179" s="24"/>
      <c r="AI179" s="24"/>
      <c r="AJ179" s="24"/>
      <c r="AK179" s="24"/>
      <c r="AL179" s="24"/>
      <c r="AM179" s="24"/>
      <c r="AN179" s="24"/>
      <c r="AO179" s="24"/>
      <c r="AP179" s="24"/>
      <c r="AQ179" s="24"/>
      <c r="AR179" s="24"/>
      <c r="AS179" s="24"/>
      <c r="AT179" s="24"/>
      <c r="AU179" s="24"/>
      <c r="AV179" s="24"/>
      <c r="AW179" s="24"/>
    </row>
    <row r="180" spans="1:49" ht="14.25" customHeight="1" x14ac:dyDescent="0.3">
      <c r="A180" s="13"/>
      <c r="B180" s="13"/>
      <c r="C180" s="13"/>
      <c r="D180" s="13"/>
      <c r="E180" s="13"/>
      <c r="F180" s="13"/>
      <c r="G180" s="13"/>
      <c r="H180" s="13"/>
      <c r="I180" s="13"/>
      <c r="J180" s="74"/>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24"/>
      <c r="AH180" s="24"/>
      <c r="AI180" s="24"/>
      <c r="AJ180" s="24"/>
      <c r="AK180" s="24"/>
      <c r="AL180" s="24"/>
      <c r="AM180" s="24"/>
      <c r="AN180" s="24"/>
      <c r="AO180" s="24"/>
      <c r="AP180" s="24"/>
      <c r="AQ180" s="24"/>
      <c r="AR180" s="24"/>
      <c r="AS180" s="24"/>
      <c r="AT180" s="24"/>
      <c r="AU180" s="24"/>
      <c r="AV180" s="24"/>
      <c r="AW180" s="24"/>
    </row>
    <row r="181" spans="1:49" ht="14.25" customHeight="1" x14ac:dyDescent="0.3">
      <c r="A181" s="13"/>
      <c r="B181" s="13"/>
      <c r="C181" s="13"/>
      <c r="D181" s="13"/>
      <c r="E181" s="13"/>
      <c r="F181" s="13"/>
      <c r="G181" s="13"/>
      <c r="H181" s="13"/>
      <c r="I181" s="13"/>
      <c r="J181" s="74"/>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24"/>
      <c r="AH181" s="24"/>
      <c r="AI181" s="24"/>
      <c r="AJ181" s="24"/>
      <c r="AK181" s="24"/>
      <c r="AL181" s="24"/>
      <c r="AM181" s="24"/>
      <c r="AN181" s="24"/>
      <c r="AO181" s="24"/>
      <c r="AP181" s="24"/>
      <c r="AQ181" s="24"/>
      <c r="AR181" s="24"/>
      <c r="AS181" s="24"/>
      <c r="AT181" s="24"/>
      <c r="AU181" s="24"/>
      <c r="AV181" s="24"/>
      <c r="AW181" s="24"/>
    </row>
    <row r="182" spans="1:49" ht="14.25" customHeight="1" x14ac:dyDescent="0.3">
      <c r="A182" s="13"/>
      <c r="B182" s="13"/>
      <c r="C182" s="13"/>
      <c r="D182" s="13"/>
      <c r="E182" s="13"/>
      <c r="F182" s="13"/>
      <c r="G182" s="13"/>
      <c r="H182" s="13"/>
      <c r="I182" s="13"/>
      <c r="J182" s="74"/>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24"/>
      <c r="AH182" s="24"/>
      <c r="AI182" s="24"/>
      <c r="AJ182" s="24"/>
      <c r="AK182" s="24"/>
      <c r="AL182" s="24"/>
      <c r="AM182" s="24"/>
      <c r="AN182" s="24"/>
      <c r="AO182" s="24"/>
      <c r="AP182" s="24"/>
      <c r="AQ182" s="24"/>
      <c r="AR182" s="24"/>
      <c r="AS182" s="24"/>
      <c r="AT182" s="24"/>
      <c r="AU182" s="24"/>
      <c r="AV182" s="24"/>
      <c r="AW182" s="24"/>
    </row>
    <row r="183" spans="1:49" ht="14.25" customHeight="1" x14ac:dyDescent="0.3">
      <c r="A183" s="13"/>
      <c r="B183" s="13"/>
      <c r="C183" s="13"/>
      <c r="D183" s="13"/>
      <c r="E183" s="13"/>
      <c r="F183" s="13"/>
      <c r="G183" s="13"/>
      <c r="H183" s="13"/>
      <c r="I183" s="13"/>
      <c r="J183" s="74"/>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24"/>
      <c r="AH183" s="24"/>
      <c r="AI183" s="24"/>
      <c r="AJ183" s="24"/>
      <c r="AK183" s="24"/>
      <c r="AL183" s="24"/>
      <c r="AM183" s="24"/>
      <c r="AN183" s="24"/>
      <c r="AO183" s="24"/>
      <c r="AP183" s="24"/>
      <c r="AQ183" s="24"/>
      <c r="AR183" s="24"/>
      <c r="AS183" s="24"/>
      <c r="AT183" s="24"/>
      <c r="AU183" s="24"/>
      <c r="AV183" s="24"/>
      <c r="AW183" s="24"/>
    </row>
    <row r="184" spans="1:49" ht="14.25" customHeight="1" x14ac:dyDescent="0.3">
      <c r="A184" s="13"/>
      <c r="B184" s="13"/>
      <c r="C184" s="13"/>
      <c r="D184" s="13"/>
      <c r="E184" s="13"/>
      <c r="F184" s="13"/>
      <c r="G184" s="13"/>
      <c r="H184" s="13"/>
      <c r="I184" s="13"/>
      <c r="J184" s="74"/>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24"/>
      <c r="AH184" s="24"/>
      <c r="AI184" s="24"/>
      <c r="AJ184" s="24"/>
      <c r="AK184" s="24"/>
      <c r="AL184" s="24"/>
      <c r="AM184" s="24"/>
      <c r="AN184" s="24"/>
      <c r="AO184" s="24"/>
      <c r="AP184" s="24"/>
      <c r="AQ184" s="24"/>
      <c r="AR184" s="24"/>
      <c r="AS184" s="24"/>
      <c r="AT184" s="24"/>
      <c r="AU184" s="24"/>
      <c r="AV184" s="24"/>
      <c r="AW184" s="24"/>
    </row>
    <row r="185" spans="1:49" ht="14.25" customHeight="1" x14ac:dyDescent="0.3">
      <c r="A185" s="13"/>
      <c r="B185" s="13"/>
      <c r="C185" s="13"/>
      <c r="D185" s="13"/>
      <c r="E185" s="13"/>
      <c r="F185" s="13"/>
      <c r="G185" s="13"/>
      <c r="H185" s="13"/>
      <c r="I185" s="13"/>
      <c r="J185" s="74"/>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24"/>
      <c r="AH185" s="24"/>
      <c r="AI185" s="24"/>
      <c r="AJ185" s="24"/>
      <c r="AK185" s="24"/>
      <c r="AL185" s="24"/>
      <c r="AM185" s="24"/>
      <c r="AN185" s="24"/>
      <c r="AO185" s="24"/>
      <c r="AP185" s="24"/>
      <c r="AQ185" s="24"/>
      <c r="AR185" s="24"/>
      <c r="AS185" s="24"/>
      <c r="AT185" s="24"/>
      <c r="AU185" s="24"/>
      <c r="AV185" s="24"/>
      <c r="AW185" s="24"/>
    </row>
    <row r="186" spans="1:49" ht="14.25" customHeight="1" x14ac:dyDescent="0.3">
      <c r="A186" s="13"/>
      <c r="B186" s="13"/>
      <c r="C186" s="13"/>
      <c r="D186" s="13"/>
      <c r="E186" s="13"/>
      <c r="F186" s="13"/>
      <c r="G186" s="13"/>
      <c r="H186" s="13"/>
      <c r="I186" s="13"/>
      <c r="J186" s="74"/>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24"/>
      <c r="AH186" s="24"/>
      <c r="AI186" s="24"/>
      <c r="AJ186" s="24"/>
      <c r="AK186" s="24"/>
      <c r="AL186" s="24"/>
      <c r="AM186" s="24"/>
      <c r="AN186" s="24"/>
      <c r="AO186" s="24"/>
      <c r="AP186" s="24"/>
      <c r="AQ186" s="24"/>
      <c r="AR186" s="24"/>
      <c r="AS186" s="24"/>
      <c r="AT186" s="24"/>
      <c r="AU186" s="24"/>
      <c r="AV186" s="24"/>
      <c r="AW186" s="24"/>
    </row>
    <row r="187" spans="1:49" ht="14.25" customHeight="1" x14ac:dyDescent="0.3">
      <c r="A187" s="13"/>
      <c r="B187" s="13"/>
      <c r="C187" s="13"/>
      <c r="D187" s="13"/>
      <c r="E187" s="13"/>
      <c r="F187" s="13"/>
      <c r="G187" s="13"/>
      <c r="H187" s="13"/>
      <c r="I187" s="13"/>
      <c r="J187" s="74"/>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24"/>
      <c r="AH187" s="24"/>
      <c r="AI187" s="24"/>
      <c r="AJ187" s="24"/>
      <c r="AK187" s="24"/>
      <c r="AL187" s="24"/>
      <c r="AM187" s="24"/>
      <c r="AN187" s="24"/>
      <c r="AO187" s="24"/>
      <c r="AP187" s="24"/>
      <c r="AQ187" s="24"/>
      <c r="AR187" s="24"/>
      <c r="AS187" s="24"/>
      <c r="AT187" s="24"/>
      <c r="AU187" s="24"/>
      <c r="AV187" s="24"/>
      <c r="AW187" s="24"/>
    </row>
    <row r="188" spans="1:49" ht="14.25" customHeight="1" x14ac:dyDescent="0.3">
      <c r="A188" s="13"/>
      <c r="B188" s="13"/>
      <c r="C188" s="13"/>
      <c r="D188" s="13"/>
      <c r="E188" s="13"/>
      <c r="F188" s="13"/>
      <c r="G188" s="13"/>
      <c r="H188" s="13"/>
      <c r="I188" s="13"/>
      <c r="J188" s="74"/>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24"/>
      <c r="AH188" s="24"/>
      <c r="AI188" s="24"/>
      <c r="AJ188" s="24"/>
      <c r="AK188" s="24"/>
      <c r="AL188" s="24"/>
      <c r="AM188" s="24"/>
      <c r="AN188" s="24"/>
      <c r="AO188" s="24"/>
      <c r="AP188" s="24"/>
      <c r="AQ188" s="24"/>
      <c r="AR188" s="24"/>
      <c r="AS188" s="24"/>
      <c r="AT188" s="24"/>
      <c r="AU188" s="24"/>
      <c r="AV188" s="24"/>
      <c r="AW188" s="24"/>
    </row>
    <row r="189" spans="1:49" ht="14.25" customHeight="1" x14ac:dyDescent="0.3">
      <c r="A189" s="13"/>
      <c r="B189" s="13"/>
      <c r="C189" s="13"/>
      <c r="D189" s="13"/>
      <c r="E189" s="13"/>
      <c r="F189" s="13"/>
      <c r="G189" s="13"/>
      <c r="H189" s="13"/>
      <c r="I189" s="13"/>
      <c r="J189" s="74"/>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24"/>
      <c r="AH189" s="24"/>
      <c r="AI189" s="24"/>
      <c r="AJ189" s="24"/>
      <c r="AK189" s="24"/>
      <c r="AL189" s="24"/>
      <c r="AM189" s="24"/>
      <c r="AN189" s="24"/>
      <c r="AO189" s="24"/>
      <c r="AP189" s="24"/>
      <c r="AQ189" s="24"/>
      <c r="AR189" s="24"/>
      <c r="AS189" s="24"/>
      <c r="AT189" s="24"/>
      <c r="AU189" s="24"/>
      <c r="AV189" s="24"/>
      <c r="AW189" s="24"/>
    </row>
    <row r="190" spans="1:49" ht="14.25" customHeight="1" x14ac:dyDescent="0.3">
      <c r="A190" s="13"/>
      <c r="B190" s="13"/>
      <c r="C190" s="13"/>
      <c r="D190" s="13"/>
      <c r="E190" s="13"/>
      <c r="F190" s="13"/>
      <c r="G190" s="13"/>
      <c r="H190" s="13"/>
      <c r="I190" s="13"/>
      <c r="J190" s="74"/>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24"/>
      <c r="AH190" s="24"/>
      <c r="AI190" s="24"/>
      <c r="AJ190" s="24"/>
      <c r="AK190" s="24"/>
      <c r="AL190" s="24"/>
      <c r="AM190" s="24"/>
      <c r="AN190" s="24"/>
      <c r="AO190" s="24"/>
      <c r="AP190" s="24"/>
      <c r="AQ190" s="24"/>
      <c r="AR190" s="24"/>
      <c r="AS190" s="24"/>
      <c r="AT190" s="24"/>
      <c r="AU190" s="24"/>
      <c r="AV190" s="24"/>
      <c r="AW190" s="24"/>
    </row>
    <row r="191" spans="1:49" ht="14.25" customHeight="1" x14ac:dyDescent="0.3">
      <c r="A191" s="13"/>
      <c r="B191" s="13"/>
      <c r="C191" s="13"/>
      <c r="D191" s="13"/>
      <c r="E191" s="13"/>
      <c r="F191" s="13"/>
      <c r="G191" s="13"/>
      <c r="H191" s="13"/>
      <c r="I191" s="13"/>
      <c r="J191" s="74"/>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24"/>
      <c r="AH191" s="24"/>
      <c r="AI191" s="24"/>
      <c r="AJ191" s="24"/>
      <c r="AK191" s="24"/>
      <c r="AL191" s="24"/>
      <c r="AM191" s="24"/>
      <c r="AN191" s="24"/>
      <c r="AO191" s="24"/>
      <c r="AP191" s="24"/>
      <c r="AQ191" s="24"/>
      <c r="AR191" s="24"/>
      <c r="AS191" s="24"/>
      <c r="AT191" s="24"/>
      <c r="AU191" s="24"/>
      <c r="AV191" s="24"/>
      <c r="AW191" s="24"/>
    </row>
    <row r="192" spans="1:49" ht="14.25" customHeight="1" x14ac:dyDescent="0.3">
      <c r="A192" s="13"/>
      <c r="B192" s="13"/>
      <c r="C192" s="13"/>
      <c r="D192" s="13"/>
      <c r="E192" s="13"/>
      <c r="F192" s="13"/>
      <c r="G192" s="13"/>
      <c r="H192" s="13"/>
      <c r="I192" s="13"/>
      <c r="J192" s="74"/>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24"/>
      <c r="AH192" s="24"/>
      <c r="AI192" s="24"/>
      <c r="AJ192" s="24"/>
      <c r="AK192" s="24"/>
      <c r="AL192" s="24"/>
      <c r="AM192" s="24"/>
      <c r="AN192" s="24"/>
      <c r="AO192" s="24"/>
      <c r="AP192" s="24"/>
      <c r="AQ192" s="24"/>
      <c r="AR192" s="24"/>
      <c r="AS192" s="24"/>
      <c r="AT192" s="24"/>
      <c r="AU192" s="24"/>
      <c r="AV192" s="24"/>
      <c r="AW192" s="24"/>
    </row>
    <row r="193" spans="1:49" ht="14.25" customHeight="1" x14ac:dyDescent="0.3">
      <c r="A193" s="13"/>
      <c r="B193" s="13"/>
      <c r="C193" s="13"/>
      <c r="D193" s="13"/>
      <c r="E193" s="13"/>
      <c r="F193" s="13"/>
      <c r="G193" s="13"/>
      <c r="H193" s="13"/>
      <c r="I193" s="13"/>
      <c r="J193" s="74"/>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24"/>
      <c r="AH193" s="24"/>
      <c r="AI193" s="24"/>
      <c r="AJ193" s="24"/>
      <c r="AK193" s="24"/>
      <c r="AL193" s="24"/>
      <c r="AM193" s="24"/>
      <c r="AN193" s="24"/>
      <c r="AO193" s="24"/>
      <c r="AP193" s="24"/>
      <c r="AQ193" s="24"/>
      <c r="AR193" s="24"/>
      <c r="AS193" s="24"/>
      <c r="AT193" s="24"/>
      <c r="AU193" s="24"/>
      <c r="AV193" s="24"/>
      <c r="AW193" s="24"/>
    </row>
    <row r="194" spans="1:49" ht="14.25" customHeight="1" x14ac:dyDescent="0.3">
      <c r="A194" s="13"/>
      <c r="B194" s="13"/>
      <c r="C194" s="13"/>
      <c r="D194" s="13"/>
      <c r="E194" s="13"/>
      <c r="F194" s="13"/>
      <c r="G194" s="13"/>
      <c r="H194" s="13"/>
      <c r="I194" s="13"/>
      <c r="J194" s="74"/>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24"/>
      <c r="AH194" s="24"/>
      <c r="AI194" s="24"/>
      <c r="AJ194" s="24"/>
      <c r="AK194" s="24"/>
      <c r="AL194" s="24"/>
      <c r="AM194" s="24"/>
      <c r="AN194" s="24"/>
      <c r="AO194" s="24"/>
      <c r="AP194" s="24"/>
      <c r="AQ194" s="24"/>
      <c r="AR194" s="24"/>
      <c r="AS194" s="24"/>
      <c r="AT194" s="24"/>
      <c r="AU194" s="24"/>
      <c r="AV194" s="24"/>
      <c r="AW194" s="24"/>
    </row>
    <row r="195" spans="1:49" ht="14.25" customHeight="1" x14ac:dyDescent="0.3">
      <c r="A195" s="13"/>
      <c r="B195" s="13"/>
      <c r="C195" s="13"/>
      <c r="D195" s="13"/>
      <c r="E195" s="13"/>
      <c r="F195" s="13"/>
      <c r="G195" s="13"/>
      <c r="H195" s="13"/>
      <c r="I195" s="13"/>
      <c r="J195" s="74"/>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24"/>
      <c r="AH195" s="24"/>
      <c r="AI195" s="24"/>
      <c r="AJ195" s="24"/>
      <c r="AK195" s="24"/>
      <c r="AL195" s="24"/>
      <c r="AM195" s="24"/>
      <c r="AN195" s="24"/>
      <c r="AO195" s="24"/>
      <c r="AP195" s="24"/>
      <c r="AQ195" s="24"/>
      <c r="AR195" s="24"/>
      <c r="AS195" s="24"/>
      <c r="AT195" s="24"/>
      <c r="AU195" s="24"/>
      <c r="AV195" s="24"/>
      <c r="AW195" s="24"/>
    </row>
    <row r="196" spans="1:49" ht="14.25" customHeight="1" x14ac:dyDescent="0.3">
      <c r="A196" s="13"/>
      <c r="B196" s="13"/>
      <c r="C196" s="13"/>
      <c r="D196" s="13"/>
      <c r="E196" s="13"/>
      <c r="F196" s="13"/>
      <c r="G196" s="13"/>
      <c r="H196" s="13"/>
      <c r="I196" s="13"/>
      <c r="J196" s="74"/>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24"/>
      <c r="AH196" s="24"/>
      <c r="AI196" s="24"/>
      <c r="AJ196" s="24"/>
      <c r="AK196" s="24"/>
      <c r="AL196" s="24"/>
      <c r="AM196" s="24"/>
      <c r="AN196" s="24"/>
      <c r="AO196" s="24"/>
      <c r="AP196" s="24"/>
      <c r="AQ196" s="24"/>
      <c r="AR196" s="24"/>
      <c r="AS196" s="24"/>
      <c r="AT196" s="24"/>
      <c r="AU196" s="24"/>
      <c r="AV196" s="24"/>
      <c r="AW196" s="24"/>
    </row>
    <row r="197" spans="1:49" ht="14.25" customHeight="1" x14ac:dyDescent="0.3">
      <c r="A197" s="13"/>
      <c r="B197" s="13"/>
      <c r="C197" s="13"/>
      <c r="D197" s="13"/>
      <c r="E197" s="13"/>
      <c r="F197" s="13"/>
      <c r="G197" s="13"/>
      <c r="H197" s="13"/>
      <c r="I197" s="13"/>
      <c r="J197" s="74"/>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24"/>
      <c r="AH197" s="24"/>
      <c r="AI197" s="24"/>
      <c r="AJ197" s="24"/>
      <c r="AK197" s="24"/>
      <c r="AL197" s="24"/>
      <c r="AM197" s="24"/>
      <c r="AN197" s="24"/>
      <c r="AO197" s="24"/>
      <c r="AP197" s="24"/>
      <c r="AQ197" s="24"/>
      <c r="AR197" s="24"/>
      <c r="AS197" s="24"/>
      <c r="AT197" s="24"/>
      <c r="AU197" s="24"/>
      <c r="AV197" s="24"/>
      <c r="AW197" s="24"/>
    </row>
    <row r="198" spans="1:49" ht="14.25" customHeight="1" x14ac:dyDescent="0.3">
      <c r="A198" s="13"/>
      <c r="B198" s="13"/>
      <c r="C198" s="13"/>
      <c r="D198" s="13"/>
      <c r="E198" s="13"/>
      <c r="F198" s="13"/>
      <c r="G198" s="13"/>
      <c r="H198" s="13"/>
      <c r="I198" s="13"/>
      <c r="J198" s="74"/>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24"/>
      <c r="AH198" s="24"/>
      <c r="AI198" s="24"/>
      <c r="AJ198" s="24"/>
      <c r="AK198" s="24"/>
      <c r="AL198" s="24"/>
      <c r="AM198" s="24"/>
      <c r="AN198" s="24"/>
      <c r="AO198" s="24"/>
      <c r="AP198" s="24"/>
      <c r="AQ198" s="24"/>
      <c r="AR198" s="24"/>
      <c r="AS198" s="24"/>
      <c r="AT198" s="24"/>
      <c r="AU198" s="24"/>
      <c r="AV198" s="24"/>
      <c r="AW198" s="24"/>
    </row>
    <row r="199" spans="1:49" ht="14.25" customHeight="1" x14ac:dyDescent="0.3">
      <c r="A199" s="13"/>
      <c r="B199" s="13"/>
      <c r="C199" s="13"/>
      <c r="D199" s="13"/>
      <c r="E199" s="13"/>
      <c r="F199" s="13"/>
      <c r="G199" s="13"/>
      <c r="H199" s="13"/>
      <c r="I199" s="13"/>
      <c r="J199" s="74"/>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24"/>
      <c r="AH199" s="24"/>
      <c r="AI199" s="24"/>
      <c r="AJ199" s="24"/>
      <c r="AK199" s="24"/>
      <c r="AL199" s="24"/>
      <c r="AM199" s="24"/>
      <c r="AN199" s="24"/>
      <c r="AO199" s="24"/>
      <c r="AP199" s="24"/>
      <c r="AQ199" s="24"/>
      <c r="AR199" s="24"/>
      <c r="AS199" s="24"/>
      <c r="AT199" s="24"/>
      <c r="AU199" s="24"/>
      <c r="AV199" s="24"/>
      <c r="AW199" s="24"/>
    </row>
    <row r="200" spans="1:49" ht="14.25" customHeight="1" x14ac:dyDescent="0.3">
      <c r="A200" s="13"/>
      <c r="B200" s="13"/>
      <c r="C200" s="13"/>
      <c r="D200" s="13"/>
      <c r="E200" s="13"/>
      <c r="F200" s="13"/>
      <c r="G200" s="13"/>
      <c r="H200" s="13"/>
      <c r="I200" s="13"/>
      <c r="J200" s="74"/>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24"/>
      <c r="AH200" s="24"/>
      <c r="AI200" s="24"/>
      <c r="AJ200" s="24"/>
      <c r="AK200" s="24"/>
      <c r="AL200" s="24"/>
      <c r="AM200" s="24"/>
      <c r="AN200" s="24"/>
      <c r="AO200" s="24"/>
      <c r="AP200" s="24"/>
      <c r="AQ200" s="24"/>
      <c r="AR200" s="24"/>
      <c r="AS200" s="24"/>
      <c r="AT200" s="24"/>
      <c r="AU200" s="24"/>
      <c r="AV200" s="24"/>
      <c r="AW200" s="24"/>
    </row>
    <row r="201" spans="1:49" ht="14.25" customHeight="1" x14ac:dyDescent="0.3">
      <c r="A201" s="13"/>
      <c r="B201" s="13"/>
      <c r="C201" s="13"/>
      <c r="D201" s="13"/>
      <c r="E201" s="13"/>
      <c r="F201" s="13"/>
      <c r="G201" s="13"/>
      <c r="H201" s="13"/>
      <c r="I201" s="13"/>
      <c r="J201" s="74"/>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24"/>
      <c r="AH201" s="24"/>
      <c r="AI201" s="24"/>
      <c r="AJ201" s="24"/>
      <c r="AK201" s="24"/>
      <c r="AL201" s="24"/>
      <c r="AM201" s="24"/>
      <c r="AN201" s="24"/>
      <c r="AO201" s="24"/>
      <c r="AP201" s="24"/>
      <c r="AQ201" s="24"/>
      <c r="AR201" s="24"/>
      <c r="AS201" s="24"/>
      <c r="AT201" s="24"/>
      <c r="AU201" s="24"/>
      <c r="AV201" s="24"/>
      <c r="AW201" s="24"/>
    </row>
    <row r="202" spans="1:49" ht="14.25" customHeight="1" x14ac:dyDescent="0.3">
      <c r="A202" s="13"/>
      <c r="B202" s="13"/>
      <c r="C202" s="13"/>
      <c r="D202" s="13"/>
      <c r="E202" s="13"/>
      <c r="F202" s="13"/>
      <c r="G202" s="13"/>
      <c r="H202" s="13"/>
      <c r="I202" s="13"/>
      <c r="J202" s="74"/>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24"/>
      <c r="AH202" s="24"/>
      <c r="AI202" s="24"/>
      <c r="AJ202" s="24"/>
      <c r="AK202" s="24"/>
      <c r="AL202" s="24"/>
      <c r="AM202" s="24"/>
      <c r="AN202" s="24"/>
      <c r="AO202" s="24"/>
      <c r="AP202" s="24"/>
      <c r="AQ202" s="24"/>
      <c r="AR202" s="24"/>
      <c r="AS202" s="24"/>
      <c r="AT202" s="24"/>
      <c r="AU202" s="24"/>
      <c r="AV202" s="24"/>
      <c r="AW202" s="24"/>
    </row>
    <row r="203" spans="1:49" ht="14.25" customHeight="1" x14ac:dyDescent="0.3">
      <c r="A203" s="13"/>
      <c r="B203" s="13"/>
      <c r="C203" s="13"/>
      <c r="D203" s="13"/>
      <c r="E203" s="13"/>
      <c r="F203" s="13"/>
      <c r="G203" s="13"/>
      <c r="H203" s="13"/>
      <c r="I203" s="13"/>
      <c r="J203" s="74"/>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24"/>
      <c r="AH203" s="24"/>
      <c r="AI203" s="24"/>
      <c r="AJ203" s="24"/>
      <c r="AK203" s="24"/>
      <c r="AL203" s="24"/>
      <c r="AM203" s="24"/>
      <c r="AN203" s="24"/>
      <c r="AO203" s="24"/>
      <c r="AP203" s="24"/>
      <c r="AQ203" s="24"/>
      <c r="AR203" s="24"/>
      <c r="AS203" s="24"/>
      <c r="AT203" s="24"/>
      <c r="AU203" s="24"/>
      <c r="AV203" s="24"/>
      <c r="AW203" s="24"/>
    </row>
    <row r="204" spans="1:49" ht="14.25" customHeight="1" x14ac:dyDescent="0.3">
      <c r="A204" s="13"/>
      <c r="B204" s="13"/>
      <c r="C204" s="13"/>
      <c r="D204" s="13"/>
      <c r="E204" s="13"/>
      <c r="F204" s="13"/>
      <c r="G204" s="13"/>
      <c r="H204" s="13"/>
      <c r="I204" s="13"/>
      <c r="J204" s="74"/>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24"/>
      <c r="AH204" s="24"/>
      <c r="AI204" s="24"/>
      <c r="AJ204" s="24"/>
      <c r="AK204" s="24"/>
      <c r="AL204" s="24"/>
      <c r="AM204" s="24"/>
      <c r="AN204" s="24"/>
      <c r="AO204" s="24"/>
      <c r="AP204" s="24"/>
      <c r="AQ204" s="24"/>
      <c r="AR204" s="24"/>
      <c r="AS204" s="24"/>
      <c r="AT204" s="24"/>
      <c r="AU204" s="24"/>
      <c r="AV204" s="24"/>
      <c r="AW204" s="24"/>
    </row>
    <row r="205" spans="1:49" ht="14.25" customHeight="1" x14ac:dyDescent="0.3">
      <c r="A205" s="13"/>
      <c r="B205" s="13"/>
      <c r="C205" s="13"/>
      <c r="D205" s="13"/>
      <c r="E205" s="13"/>
      <c r="F205" s="13"/>
      <c r="G205" s="13"/>
      <c r="H205" s="13"/>
      <c r="I205" s="13"/>
      <c r="J205" s="74"/>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24"/>
      <c r="AH205" s="24"/>
      <c r="AI205" s="24"/>
      <c r="AJ205" s="24"/>
      <c r="AK205" s="24"/>
      <c r="AL205" s="24"/>
      <c r="AM205" s="24"/>
      <c r="AN205" s="24"/>
      <c r="AO205" s="24"/>
      <c r="AP205" s="24"/>
      <c r="AQ205" s="24"/>
      <c r="AR205" s="24"/>
      <c r="AS205" s="24"/>
      <c r="AT205" s="24"/>
      <c r="AU205" s="24"/>
      <c r="AV205" s="24"/>
      <c r="AW205" s="24"/>
    </row>
    <row r="206" spans="1:49" ht="14.25" customHeight="1" x14ac:dyDescent="0.3">
      <c r="A206" s="13"/>
      <c r="B206" s="13"/>
      <c r="C206" s="13"/>
      <c r="D206" s="13"/>
      <c r="E206" s="13"/>
      <c r="F206" s="13"/>
      <c r="G206" s="13"/>
      <c r="H206" s="13"/>
      <c r="I206" s="13"/>
      <c r="J206" s="74"/>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24"/>
      <c r="AH206" s="24"/>
      <c r="AI206" s="24"/>
      <c r="AJ206" s="24"/>
      <c r="AK206" s="24"/>
      <c r="AL206" s="24"/>
      <c r="AM206" s="24"/>
      <c r="AN206" s="24"/>
      <c r="AO206" s="24"/>
      <c r="AP206" s="24"/>
      <c r="AQ206" s="24"/>
      <c r="AR206" s="24"/>
      <c r="AS206" s="24"/>
      <c r="AT206" s="24"/>
      <c r="AU206" s="24"/>
      <c r="AV206" s="24"/>
      <c r="AW206" s="24"/>
    </row>
    <row r="207" spans="1:49" ht="14.25" customHeight="1" x14ac:dyDescent="0.3">
      <c r="A207" s="13"/>
      <c r="B207" s="13"/>
      <c r="C207" s="13"/>
      <c r="D207" s="13"/>
      <c r="E207" s="13"/>
      <c r="F207" s="13"/>
      <c r="G207" s="13"/>
      <c r="H207" s="13"/>
      <c r="I207" s="13"/>
      <c r="J207" s="74"/>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24"/>
      <c r="AH207" s="24"/>
      <c r="AI207" s="24"/>
      <c r="AJ207" s="24"/>
      <c r="AK207" s="24"/>
      <c r="AL207" s="24"/>
      <c r="AM207" s="24"/>
      <c r="AN207" s="24"/>
      <c r="AO207" s="24"/>
      <c r="AP207" s="24"/>
      <c r="AQ207" s="24"/>
      <c r="AR207" s="24"/>
      <c r="AS207" s="24"/>
      <c r="AT207" s="24"/>
      <c r="AU207" s="24"/>
      <c r="AV207" s="24"/>
      <c r="AW207" s="24"/>
    </row>
    <row r="208" spans="1:49" ht="14.25" customHeight="1" x14ac:dyDescent="0.3">
      <c r="A208" s="13"/>
      <c r="B208" s="13"/>
      <c r="C208" s="13"/>
      <c r="D208" s="13"/>
      <c r="E208" s="13"/>
      <c r="F208" s="13"/>
      <c r="G208" s="13"/>
      <c r="H208" s="13"/>
      <c r="I208" s="13"/>
      <c r="J208" s="74"/>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24"/>
      <c r="AH208" s="24"/>
      <c r="AI208" s="24"/>
      <c r="AJ208" s="24"/>
      <c r="AK208" s="24"/>
      <c r="AL208" s="24"/>
      <c r="AM208" s="24"/>
      <c r="AN208" s="24"/>
      <c r="AO208" s="24"/>
      <c r="AP208" s="24"/>
      <c r="AQ208" s="24"/>
      <c r="AR208" s="24"/>
      <c r="AS208" s="24"/>
      <c r="AT208" s="24"/>
      <c r="AU208" s="24"/>
      <c r="AV208" s="24"/>
      <c r="AW208" s="24"/>
    </row>
    <row r="209" spans="1:49" ht="14.25" customHeight="1" x14ac:dyDescent="0.3">
      <c r="A209" s="13"/>
      <c r="B209" s="13"/>
      <c r="C209" s="13"/>
      <c r="D209" s="13"/>
      <c r="E209" s="13"/>
      <c r="F209" s="13"/>
      <c r="G209" s="13"/>
      <c r="H209" s="13"/>
      <c r="I209" s="13"/>
      <c r="J209" s="74"/>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24"/>
      <c r="AH209" s="24"/>
      <c r="AI209" s="24"/>
      <c r="AJ209" s="24"/>
      <c r="AK209" s="24"/>
      <c r="AL209" s="24"/>
      <c r="AM209" s="24"/>
      <c r="AN209" s="24"/>
      <c r="AO209" s="24"/>
      <c r="AP209" s="24"/>
      <c r="AQ209" s="24"/>
      <c r="AR209" s="24"/>
      <c r="AS209" s="24"/>
      <c r="AT209" s="24"/>
      <c r="AU209" s="24"/>
      <c r="AV209" s="24"/>
      <c r="AW209" s="24"/>
    </row>
    <row r="210" spans="1:49" ht="14.25" customHeight="1" x14ac:dyDescent="0.3">
      <c r="A210" s="13"/>
      <c r="B210" s="13"/>
      <c r="C210" s="13"/>
      <c r="D210" s="13"/>
      <c r="E210" s="13"/>
      <c r="F210" s="13"/>
      <c r="G210" s="13"/>
      <c r="H210" s="13"/>
      <c r="I210" s="13"/>
      <c r="J210" s="74"/>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24"/>
      <c r="AH210" s="24"/>
      <c r="AI210" s="24"/>
      <c r="AJ210" s="24"/>
      <c r="AK210" s="24"/>
      <c r="AL210" s="24"/>
      <c r="AM210" s="24"/>
      <c r="AN210" s="24"/>
      <c r="AO210" s="24"/>
      <c r="AP210" s="24"/>
      <c r="AQ210" s="24"/>
      <c r="AR210" s="24"/>
      <c r="AS210" s="24"/>
      <c r="AT210" s="24"/>
      <c r="AU210" s="24"/>
      <c r="AV210" s="24"/>
      <c r="AW210" s="24"/>
    </row>
    <row r="211" spans="1:49" ht="14.25" customHeight="1" x14ac:dyDescent="0.3">
      <c r="A211" s="13"/>
      <c r="B211" s="13"/>
      <c r="C211" s="13"/>
      <c r="D211" s="13"/>
      <c r="E211" s="13"/>
      <c r="F211" s="13"/>
      <c r="G211" s="13"/>
      <c r="H211" s="13"/>
      <c r="I211" s="13"/>
      <c r="J211" s="74"/>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24"/>
      <c r="AH211" s="24"/>
      <c r="AI211" s="24"/>
      <c r="AJ211" s="24"/>
      <c r="AK211" s="24"/>
      <c r="AL211" s="24"/>
      <c r="AM211" s="24"/>
      <c r="AN211" s="24"/>
      <c r="AO211" s="24"/>
      <c r="AP211" s="24"/>
      <c r="AQ211" s="24"/>
      <c r="AR211" s="24"/>
      <c r="AS211" s="24"/>
      <c r="AT211" s="24"/>
      <c r="AU211" s="24"/>
      <c r="AV211" s="24"/>
      <c r="AW211" s="24"/>
    </row>
    <row r="212" spans="1:49" ht="14.25" customHeight="1" x14ac:dyDescent="0.3">
      <c r="A212" s="13"/>
      <c r="B212" s="13"/>
      <c r="C212" s="13"/>
      <c r="D212" s="13"/>
      <c r="E212" s="13"/>
      <c r="F212" s="13"/>
      <c r="G212" s="13"/>
      <c r="H212" s="13"/>
      <c r="I212" s="13"/>
      <c r="J212" s="74"/>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24"/>
      <c r="AH212" s="24"/>
      <c r="AI212" s="24"/>
      <c r="AJ212" s="24"/>
      <c r="AK212" s="24"/>
      <c r="AL212" s="24"/>
      <c r="AM212" s="24"/>
      <c r="AN212" s="24"/>
      <c r="AO212" s="24"/>
      <c r="AP212" s="24"/>
      <c r="AQ212" s="24"/>
      <c r="AR212" s="24"/>
      <c r="AS212" s="24"/>
      <c r="AT212" s="24"/>
      <c r="AU212" s="24"/>
      <c r="AV212" s="24"/>
      <c r="AW212" s="24"/>
    </row>
    <row r="213" spans="1:49" ht="14.25" customHeight="1" x14ac:dyDescent="0.3">
      <c r="A213" s="13"/>
      <c r="B213" s="13"/>
      <c r="C213" s="13"/>
      <c r="D213" s="13"/>
      <c r="E213" s="13"/>
      <c r="F213" s="13"/>
      <c r="G213" s="13"/>
      <c r="H213" s="13"/>
      <c r="I213" s="13"/>
      <c r="J213" s="74"/>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24"/>
      <c r="AH213" s="24"/>
      <c r="AI213" s="24"/>
      <c r="AJ213" s="24"/>
      <c r="AK213" s="24"/>
      <c r="AL213" s="24"/>
      <c r="AM213" s="24"/>
      <c r="AN213" s="24"/>
      <c r="AO213" s="24"/>
      <c r="AP213" s="24"/>
      <c r="AQ213" s="24"/>
      <c r="AR213" s="24"/>
      <c r="AS213" s="24"/>
      <c r="AT213" s="24"/>
      <c r="AU213" s="24"/>
      <c r="AV213" s="24"/>
      <c r="AW213" s="24"/>
    </row>
    <row r="214" spans="1:49" ht="14.25" customHeight="1" x14ac:dyDescent="0.3">
      <c r="A214" s="13"/>
      <c r="B214" s="13"/>
      <c r="C214" s="13"/>
      <c r="D214" s="13"/>
      <c r="E214" s="13"/>
      <c r="F214" s="13"/>
      <c r="G214" s="13"/>
      <c r="H214" s="13"/>
      <c r="I214" s="13"/>
      <c r="J214" s="74"/>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24"/>
      <c r="AH214" s="24"/>
      <c r="AI214" s="24"/>
      <c r="AJ214" s="24"/>
      <c r="AK214" s="24"/>
      <c r="AL214" s="24"/>
      <c r="AM214" s="24"/>
      <c r="AN214" s="24"/>
      <c r="AO214" s="24"/>
      <c r="AP214" s="24"/>
      <c r="AQ214" s="24"/>
      <c r="AR214" s="24"/>
      <c r="AS214" s="24"/>
      <c r="AT214" s="24"/>
      <c r="AU214" s="24"/>
      <c r="AV214" s="24"/>
      <c r="AW214" s="24"/>
    </row>
    <row r="215" spans="1:49" ht="14.25" customHeight="1" x14ac:dyDescent="0.3">
      <c r="A215" s="13"/>
      <c r="B215" s="13"/>
      <c r="C215" s="13"/>
      <c r="D215" s="13"/>
      <c r="E215" s="13"/>
      <c r="F215" s="13"/>
      <c r="G215" s="13"/>
      <c r="H215" s="13"/>
      <c r="I215" s="13"/>
      <c r="J215" s="74"/>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24"/>
      <c r="AH215" s="24"/>
      <c r="AI215" s="24"/>
      <c r="AJ215" s="24"/>
      <c r="AK215" s="24"/>
      <c r="AL215" s="24"/>
      <c r="AM215" s="24"/>
      <c r="AN215" s="24"/>
      <c r="AO215" s="24"/>
      <c r="AP215" s="24"/>
      <c r="AQ215" s="24"/>
      <c r="AR215" s="24"/>
      <c r="AS215" s="24"/>
      <c r="AT215" s="24"/>
      <c r="AU215" s="24"/>
      <c r="AV215" s="24"/>
      <c r="AW215" s="24"/>
    </row>
    <row r="216" spans="1:49" ht="14.25" customHeight="1" x14ac:dyDescent="0.3">
      <c r="A216" s="13"/>
      <c r="B216" s="13"/>
      <c r="C216" s="13"/>
      <c r="D216" s="13"/>
      <c r="E216" s="13"/>
      <c r="F216" s="13"/>
      <c r="G216" s="13"/>
      <c r="H216" s="13"/>
      <c r="I216" s="13"/>
      <c r="J216" s="74"/>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24"/>
      <c r="AH216" s="24"/>
      <c r="AI216" s="24"/>
      <c r="AJ216" s="24"/>
      <c r="AK216" s="24"/>
      <c r="AL216" s="24"/>
      <c r="AM216" s="24"/>
      <c r="AN216" s="24"/>
      <c r="AO216" s="24"/>
      <c r="AP216" s="24"/>
      <c r="AQ216" s="24"/>
      <c r="AR216" s="24"/>
      <c r="AS216" s="24"/>
      <c r="AT216" s="24"/>
      <c r="AU216" s="24"/>
      <c r="AV216" s="24"/>
      <c r="AW216" s="24"/>
    </row>
    <row r="217" spans="1:49" ht="14.25" customHeight="1" x14ac:dyDescent="0.3">
      <c r="A217" s="13"/>
      <c r="B217" s="13"/>
      <c r="C217" s="13"/>
      <c r="D217" s="13"/>
      <c r="E217" s="13"/>
      <c r="F217" s="13"/>
      <c r="G217" s="13"/>
      <c r="H217" s="13"/>
      <c r="I217" s="13"/>
      <c r="J217" s="74"/>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24"/>
      <c r="AH217" s="24"/>
      <c r="AI217" s="24"/>
      <c r="AJ217" s="24"/>
      <c r="AK217" s="24"/>
      <c r="AL217" s="24"/>
      <c r="AM217" s="24"/>
      <c r="AN217" s="24"/>
      <c r="AO217" s="24"/>
      <c r="AP217" s="24"/>
      <c r="AQ217" s="24"/>
      <c r="AR217" s="24"/>
      <c r="AS217" s="24"/>
      <c r="AT217" s="24"/>
      <c r="AU217" s="24"/>
      <c r="AV217" s="24"/>
      <c r="AW217" s="24"/>
    </row>
    <row r="218" spans="1:49" ht="14.25" customHeight="1" x14ac:dyDescent="0.3">
      <c r="A218" s="13"/>
      <c r="B218" s="13"/>
      <c r="C218" s="13"/>
      <c r="D218" s="13"/>
      <c r="E218" s="13"/>
      <c r="F218" s="13"/>
      <c r="G218" s="13"/>
      <c r="H218" s="13"/>
      <c r="I218" s="13"/>
      <c r="J218" s="74"/>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24"/>
      <c r="AH218" s="24"/>
      <c r="AI218" s="24"/>
      <c r="AJ218" s="24"/>
      <c r="AK218" s="24"/>
      <c r="AL218" s="24"/>
      <c r="AM218" s="24"/>
      <c r="AN218" s="24"/>
      <c r="AO218" s="24"/>
      <c r="AP218" s="24"/>
      <c r="AQ218" s="24"/>
      <c r="AR218" s="24"/>
      <c r="AS218" s="24"/>
      <c r="AT218" s="24"/>
      <c r="AU218" s="24"/>
      <c r="AV218" s="24"/>
      <c r="AW218" s="24"/>
    </row>
    <row r="219" spans="1:49" ht="14.25" customHeight="1" x14ac:dyDescent="0.3">
      <c r="A219" s="13"/>
      <c r="B219" s="13"/>
      <c r="C219" s="13"/>
      <c r="D219" s="13"/>
      <c r="E219" s="13"/>
      <c r="F219" s="13"/>
      <c r="G219" s="13"/>
      <c r="H219" s="13"/>
      <c r="I219" s="13"/>
      <c r="J219" s="74"/>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24"/>
      <c r="AH219" s="24"/>
      <c r="AI219" s="24"/>
      <c r="AJ219" s="24"/>
      <c r="AK219" s="24"/>
      <c r="AL219" s="24"/>
      <c r="AM219" s="24"/>
      <c r="AN219" s="24"/>
      <c r="AO219" s="24"/>
      <c r="AP219" s="24"/>
      <c r="AQ219" s="24"/>
      <c r="AR219" s="24"/>
      <c r="AS219" s="24"/>
      <c r="AT219" s="24"/>
      <c r="AU219" s="24"/>
      <c r="AV219" s="24"/>
      <c r="AW219" s="24"/>
    </row>
    <row r="220" spans="1:49" ht="14.25" customHeight="1" x14ac:dyDescent="0.3">
      <c r="A220" s="13"/>
      <c r="B220" s="13"/>
      <c r="C220" s="13"/>
      <c r="D220" s="13"/>
      <c r="E220" s="13"/>
      <c r="F220" s="13"/>
      <c r="G220" s="13"/>
      <c r="H220" s="13"/>
      <c r="I220" s="13"/>
      <c r="J220" s="74"/>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24"/>
      <c r="AH220" s="24"/>
      <c r="AI220" s="24"/>
      <c r="AJ220" s="24"/>
      <c r="AK220" s="24"/>
      <c r="AL220" s="24"/>
      <c r="AM220" s="24"/>
      <c r="AN220" s="24"/>
      <c r="AO220" s="24"/>
      <c r="AP220" s="24"/>
      <c r="AQ220" s="24"/>
      <c r="AR220" s="24"/>
      <c r="AS220" s="24"/>
      <c r="AT220" s="24"/>
      <c r="AU220" s="24"/>
      <c r="AV220" s="24"/>
      <c r="AW220" s="24"/>
    </row>
    <row r="221" spans="1:49" ht="14.25" customHeight="1" x14ac:dyDescent="0.3">
      <c r="A221" s="13"/>
      <c r="B221" s="13"/>
      <c r="C221" s="13"/>
      <c r="D221" s="13"/>
      <c r="E221" s="13"/>
      <c r="F221" s="13"/>
      <c r="G221" s="13"/>
      <c r="H221" s="13"/>
      <c r="I221" s="13"/>
      <c r="J221" s="74"/>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24"/>
      <c r="AH221" s="24"/>
      <c r="AI221" s="24"/>
      <c r="AJ221" s="24"/>
      <c r="AK221" s="24"/>
      <c r="AL221" s="24"/>
      <c r="AM221" s="24"/>
      <c r="AN221" s="24"/>
      <c r="AO221" s="24"/>
      <c r="AP221" s="24"/>
      <c r="AQ221" s="24"/>
      <c r="AR221" s="24"/>
      <c r="AS221" s="24"/>
      <c r="AT221" s="24"/>
      <c r="AU221" s="24"/>
      <c r="AV221" s="24"/>
      <c r="AW221" s="24"/>
    </row>
    <row r="222" spans="1:49" ht="14.25" customHeight="1" x14ac:dyDescent="0.3">
      <c r="A222" s="13"/>
      <c r="B222" s="13"/>
      <c r="C222" s="13"/>
      <c r="D222" s="13"/>
      <c r="E222" s="13"/>
      <c r="F222" s="13"/>
      <c r="G222" s="13"/>
      <c r="H222" s="13"/>
      <c r="I222" s="13"/>
      <c r="J222" s="74"/>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24"/>
      <c r="AH222" s="24"/>
      <c r="AI222" s="24"/>
      <c r="AJ222" s="24"/>
      <c r="AK222" s="24"/>
      <c r="AL222" s="24"/>
      <c r="AM222" s="24"/>
      <c r="AN222" s="24"/>
      <c r="AO222" s="24"/>
      <c r="AP222" s="24"/>
      <c r="AQ222" s="24"/>
      <c r="AR222" s="24"/>
      <c r="AS222" s="24"/>
      <c r="AT222" s="24"/>
      <c r="AU222" s="24"/>
      <c r="AV222" s="24"/>
      <c r="AW222" s="24"/>
    </row>
    <row r="223" spans="1:49" ht="14.25" customHeight="1" x14ac:dyDescent="0.3">
      <c r="A223" s="13"/>
      <c r="B223" s="13"/>
      <c r="C223" s="13"/>
      <c r="D223" s="13"/>
      <c r="E223" s="13"/>
      <c r="F223" s="13"/>
      <c r="G223" s="13"/>
      <c r="H223" s="13"/>
      <c r="I223" s="13"/>
      <c r="J223" s="74"/>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24"/>
      <c r="AH223" s="24"/>
      <c r="AI223" s="24"/>
      <c r="AJ223" s="24"/>
      <c r="AK223" s="24"/>
      <c r="AL223" s="24"/>
      <c r="AM223" s="24"/>
      <c r="AN223" s="24"/>
      <c r="AO223" s="24"/>
      <c r="AP223" s="24"/>
      <c r="AQ223" s="24"/>
      <c r="AR223" s="24"/>
      <c r="AS223" s="24"/>
      <c r="AT223" s="24"/>
      <c r="AU223" s="24"/>
      <c r="AV223" s="24"/>
      <c r="AW223" s="24"/>
    </row>
    <row r="224" spans="1:49" ht="14.25" customHeight="1" x14ac:dyDescent="0.3">
      <c r="A224" s="13"/>
      <c r="B224" s="13"/>
      <c r="C224" s="13"/>
      <c r="D224" s="13"/>
      <c r="E224" s="13"/>
      <c r="F224" s="13"/>
      <c r="G224" s="13"/>
      <c r="H224" s="13"/>
      <c r="I224" s="13"/>
      <c r="J224" s="74"/>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24"/>
      <c r="AH224" s="24"/>
      <c r="AI224" s="24"/>
      <c r="AJ224" s="24"/>
      <c r="AK224" s="24"/>
      <c r="AL224" s="24"/>
      <c r="AM224" s="24"/>
      <c r="AN224" s="24"/>
      <c r="AO224" s="24"/>
      <c r="AP224" s="24"/>
      <c r="AQ224" s="24"/>
      <c r="AR224" s="24"/>
      <c r="AS224" s="24"/>
      <c r="AT224" s="24"/>
      <c r="AU224" s="24"/>
      <c r="AV224" s="24"/>
      <c r="AW224" s="24"/>
    </row>
    <row r="225" spans="1:49" ht="14.25" customHeight="1" x14ac:dyDescent="0.3">
      <c r="A225" s="13"/>
      <c r="B225" s="13"/>
      <c r="C225" s="13"/>
      <c r="D225" s="13"/>
      <c r="E225" s="13"/>
      <c r="F225" s="13"/>
      <c r="G225" s="13"/>
      <c r="H225" s="13"/>
      <c r="I225" s="13"/>
      <c r="J225" s="74"/>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24"/>
      <c r="AH225" s="24"/>
      <c r="AI225" s="24"/>
      <c r="AJ225" s="24"/>
      <c r="AK225" s="24"/>
      <c r="AL225" s="24"/>
      <c r="AM225" s="24"/>
      <c r="AN225" s="24"/>
      <c r="AO225" s="24"/>
      <c r="AP225" s="24"/>
      <c r="AQ225" s="24"/>
      <c r="AR225" s="24"/>
      <c r="AS225" s="24"/>
      <c r="AT225" s="24"/>
      <c r="AU225" s="24"/>
      <c r="AV225" s="24"/>
      <c r="AW225" s="24"/>
    </row>
    <row r="226" spans="1:49" ht="14.25" customHeight="1" x14ac:dyDescent="0.3">
      <c r="A226" s="13"/>
      <c r="B226" s="13"/>
      <c r="C226" s="13"/>
      <c r="D226" s="13"/>
      <c r="E226" s="13"/>
      <c r="F226" s="13"/>
      <c r="G226" s="13"/>
      <c r="H226" s="13"/>
      <c r="I226" s="13"/>
      <c r="J226" s="74"/>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24"/>
      <c r="AH226" s="24"/>
      <c r="AI226" s="24"/>
      <c r="AJ226" s="24"/>
      <c r="AK226" s="24"/>
      <c r="AL226" s="24"/>
      <c r="AM226" s="24"/>
      <c r="AN226" s="24"/>
      <c r="AO226" s="24"/>
      <c r="AP226" s="24"/>
      <c r="AQ226" s="24"/>
      <c r="AR226" s="24"/>
      <c r="AS226" s="24"/>
      <c r="AT226" s="24"/>
      <c r="AU226" s="24"/>
      <c r="AV226" s="24"/>
      <c r="AW226" s="24"/>
    </row>
    <row r="227" spans="1:49" ht="14.25" customHeight="1" x14ac:dyDescent="0.3">
      <c r="A227" s="13"/>
      <c r="B227" s="13"/>
      <c r="C227" s="13"/>
      <c r="D227" s="13"/>
      <c r="E227" s="13"/>
      <c r="F227" s="13"/>
      <c r="G227" s="13"/>
      <c r="H227" s="13"/>
      <c r="I227" s="13"/>
      <c r="J227" s="74"/>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24"/>
      <c r="AH227" s="24"/>
      <c r="AI227" s="24"/>
      <c r="AJ227" s="24"/>
      <c r="AK227" s="24"/>
      <c r="AL227" s="24"/>
      <c r="AM227" s="24"/>
      <c r="AN227" s="24"/>
      <c r="AO227" s="24"/>
      <c r="AP227" s="24"/>
      <c r="AQ227" s="24"/>
      <c r="AR227" s="24"/>
      <c r="AS227" s="24"/>
      <c r="AT227" s="24"/>
      <c r="AU227" s="24"/>
      <c r="AV227" s="24"/>
      <c r="AW227" s="24"/>
    </row>
    <row r="228" spans="1:49" ht="14.25" customHeight="1" x14ac:dyDescent="0.3">
      <c r="A228" s="13"/>
      <c r="B228" s="13"/>
      <c r="C228" s="13"/>
      <c r="D228" s="13"/>
      <c r="E228" s="13"/>
      <c r="F228" s="13"/>
      <c r="G228" s="13"/>
      <c r="H228" s="13"/>
      <c r="I228" s="13"/>
      <c r="J228" s="74"/>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24"/>
      <c r="AH228" s="24"/>
      <c r="AI228" s="24"/>
      <c r="AJ228" s="24"/>
      <c r="AK228" s="24"/>
      <c r="AL228" s="24"/>
      <c r="AM228" s="24"/>
      <c r="AN228" s="24"/>
      <c r="AO228" s="24"/>
      <c r="AP228" s="24"/>
      <c r="AQ228" s="24"/>
      <c r="AR228" s="24"/>
      <c r="AS228" s="24"/>
      <c r="AT228" s="24"/>
      <c r="AU228" s="24"/>
      <c r="AV228" s="24"/>
      <c r="AW228" s="24"/>
    </row>
    <row r="229" spans="1:49" ht="14.25" customHeight="1" x14ac:dyDescent="0.3">
      <c r="A229" s="13"/>
      <c r="B229" s="13"/>
      <c r="C229" s="13"/>
      <c r="D229" s="13"/>
      <c r="E229" s="13"/>
      <c r="F229" s="13"/>
      <c r="G229" s="13"/>
      <c r="H229" s="13"/>
      <c r="I229" s="13"/>
      <c r="J229" s="74"/>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24"/>
      <c r="AH229" s="24"/>
      <c r="AI229" s="24"/>
      <c r="AJ229" s="24"/>
      <c r="AK229" s="24"/>
      <c r="AL229" s="24"/>
      <c r="AM229" s="24"/>
      <c r="AN229" s="24"/>
      <c r="AO229" s="24"/>
      <c r="AP229" s="24"/>
      <c r="AQ229" s="24"/>
      <c r="AR229" s="24"/>
      <c r="AS229" s="24"/>
      <c r="AT229" s="24"/>
      <c r="AU229" s="24"/>
      <c r="AV229" s="24"/>
      <c r="AW229" s="24"/>
    </row>
    <row r="230" spans="1:49" ht="14.25" customHeight="1" x14ac:dyDescent="0.3">
      <c r="A230" s="13"/>
      <c r="B230" s="13"/>
      <c r="C230" s="13"/>
      <c r="D230" s="13"/>
      <c r="E230" s="13"/>
      <c r="F230" s="13"/>
      <c r="G230" s="13"/>
      <c r="H230" s="13"/>
      <c r="I230" s="13"/>
      <c r="J230" s="74"/>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24"/>
      <c r="AH230" s="24"/>
      <c r="AI230" s="24"/>
      <c r="AJ230" s="24"/>
      <c r="AK230" s="24"/>
      <c r="AL230" s="24"/>
      <c r="AM230" s="24"/>
      <c r="AN230" s="24"/>
      <c r="AO230" s="24"/>
      <c r="AP230" s="24"/>
      <c r="AQ230" s="24"/>
      <c r="AR230" s="24"/>
      <c r="AS230" s="24"/>
      <c r="AT230" s="24"/>
      <c r="AU230" s="24"/>
      <c r="AV230" s="24"/>
      <c r="AW230" s="24"/>
    </row>
    <row r="231" spans="1:49" ht="14.25" customHeight="1" x14ac:dyDescent="0.3">
      <c r="A231" s="13"/>
      <c r="B231" s="13"/>
      <c r="C231" s="13"/>
      <c r="D231" s="13"/>
      <c r="E231" s="13"/>
      <c r="F231" s="13"/>
      <c r="G231" s="13"/>
      <c r="H231" s="13"/>
      <c r="I231" s="13"/>
      <c r="J231" s="74"/>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24"/>
      <c r="AH231" s="24"/>
      <c r="AI231" s="24"/>
      <c r="AJ231" s="24"/>
      <c r="AK231" s="24"/>
      <c r="AL231" s="24"/>
      <c r="AM231" s="24"/>
      <c r="AN231" s="24"/>
      <c r="AO231" s="24"/>
      <c r="AP231" s="24"/>
      <c r="AQ231" s="24"/>
      <c r="AR231" s="24"/>
      <c r="AS231" s="24"/>
      <c r="AT231" s="24"/>
      <c r="AU231" s="24"/>
      <c r="AV231" s="24"/>
      <c r="AW231" s="24"/>
    </row>
    <row r="232" spans="1:49" ht="14.25" customHeight="1" x14ac:dyDescent="0.3">
      <c r="A232" s="13"/>
      <c r="B232" s="13"/>
      <c r="C232" s="13"/>
      <c r="D232" s="13"/>
      <c r="E232" s="13"/>
      <c r="F232" s="13"/>
      <c r="G232" s="13"/>
      <c r="H232" s="13"/>
      <c r="I232" s="13"/>
      <c r="J232" s="74"/>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24"/>
      <c r="AH232" s="24"/>
      <c r="AI232" s="24"/>
      <c r="AJ232" s="24"/>
      <c r="AK232" s="24"/>
      <c r="AL232" s="24"/>
      <c r="AM232" s="24"/>
      <c r="AN232" s="24"/>
      <c r="AO232" s="24"/>
      <c r="AP232" s="24"/>
      <c r="AQ232" s="24"/>
      <c r="AR232" s="24"/>
      <c r="AS232" s="24"/>
      <c r="AT232" s="24"/>
      <c r="AU232" s="24"/>
      <c r="AV232" s="24"/>
      <c r="AW232" s="24"/>
    </row>
    <row r="233" spans="1:49" ht="14.25" customHeight="1" x14ac:dyDescent="0.3">
      <c r="A233" s="13"/>
      <c r="B233" s="13"/>
      <c r="C233" s="13"/>
      <c r="D233" s="13"/>
      <c r="E233" s="13"/>
      <c r="F233" s="13"/>
      <c r="G233" s="13"/>
      <c r="H233" s="13"/>
      <c r="I233" s="13"/>
      <c r="J233" s="74"/>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24"/>
      <c r="AH233" s="24"/>
      <c r="AI233" s="24"/>
      <c r="AJ233" s="24"/>
      <c r="AK233" s="24"/>
      <c r="AL233" s="24"/>
      <c r="AM233" s="24"/>
      <c r="AN233" s="24"/>
      <c r="AO233" s="24"/>
      <c r="AP233" s="24"/>
      <c r="AQ233" s="24"/>
      <c r="AR233" s="24"/>
      <c r="AS233" s="24"/>
      <c r="AT233" s="24"/>
      <c r="AU233" s="24"/>
      <c r="AV233" s="24"/>
      <c r="AW233" s="24"/>
    </row>
    <row r="234" spans="1:49" ht="14.25" customHeight="1" x14ac:dyDescent="0.3">
      <c r="A234" s="13"/>
      <c r="B234" s="13"/>
      <c r="C234" s="13"/>
      <c r="D234" s="13"/>
      <c r="E234" s="13"/>
      <c r="F234" s="13"/>
      <c r="G234" s="13"/>
      <c r="H234" s="13"/>
      <c r="I234" s="13"/>
      <c r="J234" s="74"/>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24"/>
      <c r="AH234" s="24"/>
      <c r="AI234" s="24"/>
      <c r="AJ234" s="24"/>
      <c r="AK234" s="24"/>
      <c r="AL234" s="24"/>
      <c r="AM234" s="24"/>
      <c r="AN234" s="24"/>
      <c r="AO234" s="24"/>
      <c r="AP234" s="24"/>
      <c r="AQ234" s="24"/>
      <c r="AR234" s="24"/>
      <c r="AS234" s="24"/>
      <c r="AT234" s="24"/>
      <c r="AU234" s="24"/>
      <c r="AV234" s="24"/>
      <c r="AW234" s="24"/>
    </row>
    <row r="235" spans="1:49" ht="14.25" customHeight="1" x14ac:dyDescent="0.3">
      <c r="A235" s="13"/>
      <c r="B235" s="13"/>
      <c r="C235" s="13"/>
      <c r="D235" s="13"/>
      <c r="E235" s="13"/>
      <c r="F235" s="13"/>
      <c r="G235" s="13"/>
      <c r="H235" s="13"/>
      <c r="I235" s="13"/>
      <c r="J235" s="74"/>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24"/>
      <c r="AH235" s="24"/>
      <c r="AI235" s="24"/>
      <c r="AJ235" s="24"/>
      <c r="AK235" s="24"/>
      <c r="AL235" s="24"/>
      <c r="AM235" s="24"/>
      <c r="AN235" s="24"/>
      <c r="AO235" s="24"/>
      <c r="AP235" s="24"/>
      <c r="AQ235" s="24"/>
      <c r="AR235" s="24"/>
      <c r="AS235" s="24"/>
      <c r="AT235" s="24"/>
      <c r="AU235" s="24"/>
      <c r="AV235" s="24"/>
      <c r="AW235" s="24"/>
    </row>
    <row r="236" spans="1:49" ht="14.25" customHeight="1" x14ac:dyDescent="0.3">
      <c r="A236" s="13"/>
      <c r="B236" s="13"/>
      <c r="C236" s="13"/>
      <c r="D236" s="13"/>
      <c r="E236" s="13"/>
      <c r="F236" s="13"/>
      <c r="G236" s="13"/>
      <c r="H236" s="13"/>
      <c r="I236" s="13"/>
      <c r="J236" s="74"/>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24"/>
      <c r="AH236" s="24"/>
      <c r="AI236" s="24"/>
      <c r="AJ236" s="24"/>
      <c r="AK236" s="24"/>
      <c r="AL236" s="24"/>
      <c r="AM236" s="24"/>
      <c r="AN236" s="24"/>
      <c r="AO236" s="24"/>
      <c r="AP236" s="24"/>
      <c r="AQ236" s="24"/>
      <c r="AR236" s="24"/>
      <c r="AS236" s="24"/>
      <c r="AT236" s="24"/>
      <c r="AU236" s="24"/>
      <c r="AV236" s="24"/>
      <c r="AW236" s="24"/>
    </row>
    <row r="237" spans="1:49" ht="14.25" customHeight="1" x14ac:dyDescent="0.3">
      <c r="A237" s="13"/>
      <c r="B237" s="13"/>
      <c r="C237" s="13"/>
      <c r="D237" s="13"/>
      <c r="E237" s="13"/>
      <c r="F237" s="13"/>
      <c r="G237" s="13"/>
      <c r="H237" s="13"/>
      <c r="I237" s="13"/>
      <c r="J237" s="74"/>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24"/>
      <c r="AH237" s="24"/>
      <c r="AI237" s="24"/>
      <c r="AJ237" s="24"/>
      <c r="AK237" s="24"/>
      <c r="AL237" s="24"/>
      <c r="AM237" s="24"/>
      <c r="AN237" s="24"/>
      <c r="AO237" s="24"/>
      <c r="AP237" s="24"/>
      <c r="AQ237" s="24"/>
      <c r="AR237" s="24"/>
      <c r="AS237" s="24"/>
      <c r="AT237" s="24"/>
      <c r="AU237" s="24"/>
      <c r="AV237" s="24"/>
      <c r="AW237" s="24"/>
    </row>
    <row r="238" spans="1:49" ht="14.25" customHeight="1" x14ac:dyDescent="0.3">
      <c r="A238" s="13"/>
      <c r="B238" s="13"/>
      <c r="C238" s="13"/>
      <c r="D238" s="13"/>
      <c r="E238" s="13"/>
      <c r="F238" s="13"/>
      <c r="G238" s="13"/>
      <c r="H238" s="13"/>
      <c r="I238" s="13"/>
      <c r="J238" s="74"/>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24"/>
      <c r="AH238" s="24"/>
      <c r="AI238" s="24"/>
      <c r="AJ238" s="24"/>
      <c r="AK238" s="24"/>
      <c r="AL238" s="24"/>
      <c r="AM238" s="24"/>
      <c r="AN238" s="24"/>
      <c r="AO238" s="24"/>
      <c r="AP238" s="24"/>
      <c r="AQ238" s="24"/>
      <c r="AR238" s="24"/>
      <c r="AS238" s="24"/>
      <c r="AT238" s="24"/>
      <c r="AU238" s="24"/>
      <c r="AV238" s="24"/>
      <c r="AW238" s="24"/>
    </row>
    <row r="239" spans="1:49" ht="14.25" customHeight="1" x14ac:dyDescent="0.3">
      <c r="A239" s="13"/>
      <c r="B239" s="13"/>
      <c r="C239" s="13"/>
      <c r="D239" s="13"/>
      <c r="E239" s="13"/>
      <c r="F239" s="13"/>
      <c r="G239" s="13"/>
      <c r="H239" s="13"/>
      <c r="I239" s="13"/>
      <c r="J239" s="74"/>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24"/>
      <c r="AH239" s="24"/>
      <c r="AI239" s="24"/>
      <c r="AJ239" s="24"/>
      <c r="AK239" s="24"/>
      <c r="AL239" s="24"/>
      <c r="AM239" s="24"/>
      <c r="AN239" s="24"/>
      <c r="AO239" s="24"/>
      <c r="AP239" s="24"/>
      <c r="AQ239" s="24"/>
      <c r="AR239" s="24"/>
      <c r="AS239" s="24"/>
      <c r="AT239" s="24"/>
      <c r="AU239" s="24"/>
      <c r="AV239" s="24"/>
      <c r="AW239" s="24"/>
    </row>
    <row r="240" spans="1:49" ht="14.25" customHeight="1" x14ac:dyDescent="0.3">
      <c r="A240" s="13"/>
      <c r="B240" s="13"/>
      <c r="C240" s="13"/>
      <c r="D240" s="13"/>
      <c r="E240" s="13"/>
      <c r="F240" s="13"/>
      <c r="G240" s="13"/>
      <c r="H240" s="13"/>
      <c r="I240" s="13"/>
      <c r="J240" s="74"/>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24"/>
      <c r="AH240" s="24"/>
      <c r="AI240" s="24"/>
      <c r="AJ240" s="24"/>
      <c r="AK240" s="24"/>
      <c r="AL240" s="24"/>
      <c r="AM240" s="24"/>
      <c r="AN240" s="24"/>
      <c r="AO240" s="24"/>
      <c r="AP240" s="24"/>
      <c r="AQ240" s="24"/>
      <c r="AR240" s="24"/>
      <c r="AS240" s="24"/>
      <c r="AT240" s="24"/>
      <c r="AU240" s="24"/>
      <c r="AV240" s="24"/>
      <c r="AW240" s="24"/>
    </row>
    <row r="241" spans="1:49" ht="14.25" customHeight="1" x14ac:dyDescent="0.3">
      <c r="A241" s="13"/>
      <c r="B241" s="13"/>
      <c r="C241" s="13"/>
      <c r="D241" s="13"/>
      <c r="E241" s="13"/>
      <c r="F241" s="13"/>
      <c r="G241" s="13"/>
      <c r="H241" s="13"/>
      <c r="I241" s="13"/>
      <c r="J241" s="74"/>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24"/>
      <c r="AH241" s="24"/>
      <c r="AI241" s="24"/>
      <c r="AJ241" s="24"/>
      <c r="AK241" s="24"/>
      <c r="AL241" s="24"/>
      <c r="AM241" s="24"/>
      <c r="AN241" s="24"/>
      <c r="AO241" s="24"/>
      <c r="AP241" s="24"/>
      <c r="AQ241" s="24"/>
      <c r="AR241" s="24"/>
      <c r="AS241" s="24"/>
      <c r="AT241" s="24"/>
      <c r="AU241" s="24"/>
      <c r="AV241" s="24"/>
      <c r="AW241" s="24"/>
    </row>
    <row r="242" spans="1:49" ht="14.25" customHeight="1" x14ac:dyDescent="0.3">
      <c r="A242" s="13"/>
      <c r="B242" s="13"/>
      <c r="C242" s="13"/>
      <c r="D242" s="13"/>
      <c r="E242" s="13"/>
      <c r="F242" s="13"/>
      <c r="G242" s="13"/>
      <c r="H242" s="13"/>
      <c r="I242" s="13"/>
      <c r="J242" s="74"/>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24"/>
      <c r="AH242" s="24"/>
      <c r="AI242" s="24"/>
      <c r="AJ242" s="24"/>
      <c r="AK242" s="24"/>
      <c r="AL242" s="24"/>
      <c r="AM242" s="24"/>
      <c r="AN242" s="24"/>
      <c r="AO242" s="24"/>
      <c r="AP242" s="24"/>
      <c r="AQ242" s="24"/>
      <c r="AR242" s="24"/>
      <c r="AS242" s="24"/>
      <c r="AT242" s="24"/>
      <c r="AU242" s="24"/>
      <c r="AV242" s="24"/>
      <c r="AW242" s="24"/>
    </row>
    <row r="243" spans="1:49" ht="14.25" customHeight="1" x14ac:dyDescent="0.3">
      <c r="A243" s="13"/>
      <c r="B243" s="13"/>
      <c r="C243" s="13"/>
      <c r="D243" s="13"/>
      <c r="E243" s="13"/>
      <c r="F243" s="13"/>
      <c r="G243" s="13"/>
      <c r="H243" s="13"/>
      <c r="I243" s="13"/>
      <c r="J243" s="74"/>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24"/>
      <c r="AH243" s="24"/>
      <c r="AI243" s="24"/>
      <c r="AJ243" s="24"/>
      <c r="AK243" s="24"/>
      <c r="AL243" s="24"/>
      <c r="AM243" s="24"/>
      <c r="AN243" s="24"/>
      <c r="AO243" s="24"/>
      <c r="AP243" s="24"/>
      <c r="AQ243" s="24"/>
      <c r="AR243" s="24"/>
      <c r="AS243" s="24"/>
      <c r="AT243" s="24"/>
      <c r="AU243" s="24"/>
      <c r="AV243" s="24"/>
      <c r="AW243" s="24"/>
    </row>
    <row r="244" spans="1:49" ht="14.25" customHeight="1" x14ac:dyDescent="0.3">
      <c r="A244" s="13"/>
      <c r="B244" s="13"/>
      <c r="C244" s="13"/>
      <c r="D244" s="13"/>
      <c r="E244" s="13"/>
      <c r="F244" s="13"/>
      <c r="G244" s="13"/>
      <c r="H244" s="13"/>
      <c r="I244" s="13"/>
      <c r="J244" s="74"/>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24"/>
      <c r="AH244" s="24"/>
      <c r="AI244" s="24"/>
      <c r="AJ244" s="24"/>
      <c r="AK244" s="24"/>
      <c r="AL244" s="24"/>
      <c r="AM244" s="24"/>
      <c r="AN244" s="24"/>
      <c r="AO244" s="24"/>
      <c r="AP244" s="24"/>
      <c r="AQ244" s="24"/>
      <c r="AR244" s="24"/>
      <c r="AS244" s="24"/>
      <c r="AT244" s="24"/>
      <c r="AU244" s="24"/>
      <c r="AV244" s="24"/>
      <c r="AW244" s="24"/>
    </row>
    <row r="245" spans="1:49" ht="14.25" customHeight="1" x14ac:dyDescent="0.3">
      <c r="A245" s="13"/>
      <c r="B245" s="13"/>
      <c r="C245" s="13"/>
      <c r="D245" s="13"/>
      <c r="E245" s="13"/>
      <c r="F245" s="13"/>
      <c r="G245" s="13"/>
      <c r="H245" s="13"/>
      <c r="I245" s="13"/>
      <c r="J245" s="74"/>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24"/>
      <c r="AH245" s="24"/>
      <c r="AI245" s="24"/>
      <c r="AJ245" s="24"/>
      <c r="AK245" s="24"/>
      <c r="AL245" s="24"/>
      <c r="AM245" s="24"/>
      <c r="AN245" s="24"/>
      <c r="AO245" s="24"/>
      <c r="AP245" s="24"/>
      <c r="AQ245" s="24"/>
      <c r="AR245" s="24"/>
      <c r="AS245" s="24"/>
      <c r="AT245" s="24"/>
      <c r="AU245" s="24"/>
      <c r="AV245" s="24"/>
      <c r="AW245" s="24"/>
    </row>
    <row r="246" spans="1:49" ht="14.25" customHeight="1" x14ac:dyDescent="0.3">
      <c r="A246" s="13"/>
      <c r="B246" s="13"/>
      <c r="C246" s="13"/>
      <c r="D246" s="13"/>
      <c r="E246" s="13"/>
      <c r="F246" s="13"/>
      <c r="G246" s="13"/>
      <c r="H246" s="13"/>
      <c r="I246" s="13"/>
      <c r="J246" s="74"/>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24"/>
      <c r="AH246" s="24"/>
      <c r="AI246" s="24"/>
      <c r="AJ246" s="24"/>
      <c r="AK246" s="24"/>
      <c r="AL246" s="24"/>
      <c r="AM246" s="24"/>
      <c r="AN246" s="24"/>
      <c r="AO246" s="24"/>
      <c r="AP246" s="24"/>
      <c r="AQ246" s="24"/>
      <c r="AR246" s="24"/>
      <c r="AS246" s="24"/>
      <c r="AT246" s="24"/>
      <c r="AU246" s="24"/>
      <c r="AV246" s="24"/>
      <c r="AW246" s="24"/>
    </row>
    <row r="247" spans="1:49" ht="14.25" customHeight="1" x14ac:dyDescent="0.3">
      <c r="A247" s="13"/>
      <c r="B247" s="13"/>
      <c r="C247" s="13"/>
      <c r="D247" s="13"/>
      <c r="E247" s="13"/>
      <c r="F247" s="13"/>
      <c r="G247" s="13"/>
      <c r="H247" s="13"/>
      <c r="I247" s="13"/>
      <c r="J247" s="74"/>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24"/>
      <c r="AH247" s="24"/>
      <c r="AI247" s="24"/>
      <c r="AJ247" s="24"/>
      <c r="AK247" s="24"/>
      <c r="AL247" s="24"/>
      <c r="AM247" s="24"/>
      <c r="AN247" s="24"/>
      <c r="AO247" s="24"/>
      <c r="AP247" s="24"/>
      <c r="AQ247" s="24"/>
      <c r="AR247" s="24"/>
      <c r="AS247" s="24"/>
      <c r="AT247" s="24"/>
      <c r="AU247" s="24"/>
      <c r="AV247" s="24"/>
      <c r="AW247" s="24"/>
    </row>
    <row r="248" spans="1:49" ht="14.25" customHeight="1" x14ac:dyDescent="0.3">
      <c r="A248" s="13"/>
      <c r="B248" s="13"/>
      <c r="C248" s="13"/>
      <c r="D248" s="13"/>
      <c r="E248" s="13"/>
      <c r="F248" s="13"/>
      <c r="G248" s="13"/>
      <c r="H248" s="13"/>
      <c r="I248" s="13"/>
      <c r="J248" s="74"/>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24"/>
      <c r="AH248" s="24"/>
      <c r="AI248" s="24"/>
      <c r="AJ248" s="24"/>
      <c r="AK248" s="24"/>
      <c r="AL248" s="24"/>
      <c r="AM248" s="24"/>
      <c r="AN248" s="24"/>
      <c r="AO248" s="24"/>
      <c r="AP248" s="24"/>
      <c r="AQ248" s="24"/>
      <c r="AR248" s="24"/>
      <c r="AS248" s="24"/>
      <c r="AT248" s="24"/>
      <c r="AU248" s="24"/>
      <c r="AV248" s="24"/>
      <c r="AW248" s="24"/>
    </row>
    <row r="249" spans="1:49" ht="14.25" customHeight="1" x14ac:dyDescent="0.3">
      <c r="A249" s="13"/>
      <c r="B249" s="13"/>
      <c r="C249" s="13"/>
      <c r="D249" s="13"/>
      <c r="E249" s="13"/>
      <c r="F249" s="13"/>
      <c r="G249" s="13"/>
      <c r="H249" s="13"/>
      <c r="I249" s="13"/>
      <c r="J249" s="74"/>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24"/>
      <c r="AH249" s="24"/>
      <c r="AI249" s="24"/>
      <c r="AJ249" s="24"/>
      <c r="AK249" s="24"/>
      <c r="AL249" s="24"/>
      <c r="AM249" s="24"/>
      <c r="AN249" s="24"/>
      <c r="AO249" s="24"/>
      <c r="AP249" s="24"/>
      <c r="AQ249" s="24"/>
      <c r="AR249" s="24"/>
      <c r="AS249" s="24"/>
      <c r="AT249" s="24"/>
      <c r="AU249" s="24"/>
      <c r="AV249" s="24"/>
      <c r="AW249" s="24"/>
    </row>
    <row r="250" spans="1:49" ht="14.25" customHeight="1" x14ac:dyDescent="0.3">
      <c r="A250" s="13"/>
      <c r="B250" s="13"/>
      <c r="C250" s="13"/>
      <c r="D250" s="13"/>
      <c r="E250" s="13"/>
      <c r="F250" s="13"/>
      <c r="G250" s="13"/>
      <c r="H250" s="13"/>
      <c r="I250" s="13"/>
      <c r="J250" s="74"/>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24"/>
      <c r="AH250" s="24"/>
      <c r="AI250" s="24"/>
      <c r="AJ250" s="24"/>
      <c r="AK250" s="24"/>
      <c r="AL250" s="24"/>
      <c r="AM250" s="24"/>
      <c r="AN250" s="24"/>
      <c r="AO250" s="24"/>
      <c r="AP250" s="24"/>
      <c r="AQ250" s="24"/>
      <c r="AR250" s="24"/>
      <c r="AS250" s="24"/>
      <c r="AT250" s="24"/>
      <c r="AU250" s="24"/>
      <c r="AV250" s="24"/>
      <c r="AW250" s="24"/>
    </row>
    <row r="251" spans="1:49" ht="14.25" customHeight="1" x14ac:dyDescent="0.3">
      <c r="A251" s="13"/>
      <c r="B251" s="13"/>
      <c r="C251" s="13"/>
      <c r="D251" s="13"/>
      <c r="E251" s="13"/>
      <c r="F251" s="13"/>
      <c r="G251" s="13"/>
      <c r="H251" s="13"/>
      <c r="I251" s="13"/>
      <c r="J251" s="74"/>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24"/>
      <c r="AH251" s="24"/>
      <c r="AI251" s="24"/>
      <c r="AJ251" s="24"/>
      <c r="AK251" s="24"/>
      <c r="AL251" s="24"/>
      <c r="AM251" s="24"/>
      <c r="AN251" s="24"/>
      <c r="AO251" s="24"/>
      <c r="AP251" s="24"/>
      <c r="AQ251" s="24"/>
      <c r="AR251" s="24"/>
      <c r="AS251" s="24"/>
      <c r="AT251" s="24"/>
      <c r="AU251" s="24"/>
      <c r="AV251" s="24"/>
      <c r="AW251" s="24"/>
    </row>
    <row r="252" spans="1:49" ht="14.25" customHeight="1" x14ac:dyDescent="0.3">
      <c r="A252" s="13"/>
      <c r="B252" s="13"/>
      <c r="C252" s="13"/>
      <c r="D252" s="13"/>
      <c r="E252" s="13"/>
      <c r="F252" s="13"/>
      <c r="G252" s="13"/>
      <c r="H252" s="13"/>
      <c r="I252" s="13"/>
      <c r="J252" s="74"/>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24"/>
      <c r="AH252" s="24"/>
      <c r="AI252" s="24"/>
      <c r="AJ252" s="24"/>
      <c r="AK252" s="24"/>
      <c r="AL252" s="24"/>
      <c r="AM252" s="24"/>
      <c r="AN252" s="24"/>
      <c r="AO252" s="24"/>
      <c r="AP252" s="24"/>
      <c r="AQ252" s="24"/>
      <c r="AR252" s="24"/>
      <c r="AS252" s="24"/>
      <c r="AT252" s="24"/>
      <c r="AU252" s="24"/>
      <c r="AV252" s="24"/>
      <c r="AW252" s="24"/>
    </row>
    <row r="253" spans="1:49" ht="14.25" customHeight="1" x14ac:dyDescent="0.3">
      <c r="A253" s="13"/>
      <c r="B253" s="13"/>
      <c r="C253" s="13"/>
      <c r="D253" s="13"/>
      <c r="E253" s="13"/>
      <c r="F253" s="13"/>
      <c r="G253" s="13"/>
      <c r="H253" s="13"/>
      <c r="I253" s="13"/>
      <c r="J253" s="74"/>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24"/>
      <c r="AH253" s="24"/>
      <c r="AI253" s="24"/>
      <c r="AJ253" s="24"/>
      <c r="AK253" s="24"/>
      <c r="AL253" s="24"/>
      <c r="AM253" s="24"/>
      <c r="AN253" s="24"/>
      <c r="AO253" s="24"/>
      <c r="AP253" s="24"/>
      <c r="AQ253" s="24"/>
      <c r="AR253" s="24"/>
      <c r="AS253" s="24"/>
      <c r="AT253" s="24"/>
      <c r="AU253" s="24"/>
      <c r="AV253" s="24"/>
      <c r="AW253" s="24"/>
    </row>
    <row r="254" spans="1:49" ht="14.25" customHeight="1" x14ac:dyDescent="0.3">
      <c r="A254" s="13"/>
      <c r="B254" s="13"/>
      <c r="C254" s="13"/>
      <c r="D254" s="13"/>
      <c r="E254" s="13"/>
      <c r="F254" s="13"/>
      <c r="G254" s="13"/>
      <c r="H254" s="13"/>
      <c r="I254" s="13"/>
      <c r="J254" s="74"/>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24"/>
      <c r="AH254" s="24"/>
      <c r="AI254" s="24"/>
      <c r="AJ254" s="24"/>
      <c r="AK254" s="24"/>
      <c r="AL254" s="24"/>
      <c r="AM254" s="24"/>
      <c r="AN254" s="24"/>
      <c r="AO254" s="24"/>
      <c r="AP254" s="24"/>
      <c r="AQ254" s="24"/>
      <c r="AR254" s="24"/>
      <c r="AS254" s="24"/>
      <c r="AT254" s="24"/>
      <c r="AU254" s="24"/>
      <c r="AV254" s="24"/>
      <c r="AW254" s="24"/>
    </row>
    <row r="255" spans="1:49" ht="15.75" customHeight="1" x14ac:dyDescent="0.3">
      <c r="A255" s="24"/>
      <c r="B255" s="24"/>
      <c r="C255" s="24"/>
      <c r="D255" s="24"/>
      <c r="E255" s="24"/>
      <c r="F255" s="24"/>
      <c r="G255" s="24"/>
      <c r="H255" s="24"/>
      <c r="I255" s="24"/>
      <c r="J255" s="75"/>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row>
    <row r="256" spans="1:49" ht="15.75" customHeight="1" x14ac:dyDescent="0.3">
      <c r="A256" s="24"/>
      <c r="B256" s="24"/>
      <c r="C256" s="24"/>
      <c r="D256" s="24"/>
      <c r="E256" s="24"/>
      <c r="F256" s="24"/>
      <c r="G256" s="24"/>
      <c r="H256" s="24"/>
      <c r="I256" s="24"/>
      <c r="J256" s="75"/>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row>
    <row r="257" spans="1:49" ht="15.75" customHeight="1" x14ac:dyDescent="0.3">
      <c r="A257" s="24"/>
      <c r="B257" s="24"/>
      <c r="C257" s="24"/>
      <c r="D257" s="24"/>
      <c r="E257" s="24"/>
      <c r="F257" s="24"/>
      <c r="G257" s="24"/>
      <c r="H257" s="24"/>
      <c r="I257" s="24"/>
      <c r="J257" s="75"/>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row>
    <row r="258" spans="1:49" ht="15.75" customHeight="1" x14ac:dyDescent="0.3">
      <c r="A258" s="24"/>
      <c r="B258" s="24"/>
      <c r="C258" s="24"/>
      <c r="D258" s="24"/>
      <c r="E258" s="24"/>
      <c r="F258" s="24"/>
      <c r="G258" s="24"/>
      <c r="H258" s="24"/>
      <c r="I258" s="24"/>
      <c r="J258" s="75"/>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row>
    <row r="259" spans="1:49" ht="15.75" customHeight="1" x14ac:dyDescent="0.3">
      <c r="A259" s="24"/>
      <c r="B259" s="24"/>
      <c r="C259" s="24"/>
      <c r="D259" s="24"/>
      <c r="E259" s="24"/>
      <c r="F259" s="24"/>
      <c r="G259" s="24"/>
      <c r="H259" s="24"/>
      <c r="I259" s="24"/>
      <c r="J259" s="75"/>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row>
    <row r="260" spans="1:49" ht="15.75" customHeight="1" x14ac:dyDescent="0.3">
      <c r="A260" s="24"/>
      <c r="B260" s="24"/>
      <c r="C260" s="24"/>
      <c r="D260" s="24"/>
      <c r="E260" s="24"/>
      <c r="F260" s="24"/>
      <c r="G260" s="24"/>
      <c r="H260" s="24"/>
      <c r="I260" s="24"/>
      <c r="J260" s="75"/>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row>
    <row r="261" spans="1:49" ht="15.75" customHeight="1" x14ac:dyDescent="0.3">
      <c r="A261" s="24"/>
      <c r="B261" s="24"/>
      <c r="C261" s="24"/>
      <c r="D261" s="24"/>
      <c r="E261" s="24"/>
      <c r="F261" s="24"/>
      <c r="G261" s="24"/>
      <c r="H261" s="24"/>
      <c r="I261" s="24"/>
      <c r="J261" s="75"/>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row>
    <row r="262" spans="1:49" ht="15.75" customHeight="1" x14ac:dyDescent="0.3">
      <c r="A262" s="24"/>
      <c r="B262" s="24"/>
      <c r="C262" s="24"/>
      <c r="D262" s="24"/>
      <c r="E262" s="24"/>
      <c r="F262" s="24"/>
      <c r="G262" s="24"/>
      <c r="H262" s="24"/>
      <c r="I262" s="24"/>
      <c r="J262" s="75"/>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row>
    <row r="263" spans="1:49" ht="15.75" customHeight="1" x14ac:dyDescent="0.3">
      <c r="A263" s="24"/>
      <c r="B263" s="24"/>
      <c r="C263" s="24"/>
      <c r="D263" s="24"/>
      <c r="E263" s="24"/>
      <c r="F263" s="24"/>
      <c r="G263" s="24"/>
      <c r="H263" s="24"/>
      <c r="I263" s="24"/>
      <c r="J263" s="75"/>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row>
    <row r="264" spans="1:49" ht="15.75" customHeight="1" x14ac:dyDescent="0.3">
      <c r="A264" s="24"/>
      <c r="B264" s="24"/>
      <c r="C264" s="24"/>
      <c r="D264" s="24"/>
      <c r="E264" s="24"/>
      <c r="F264" s="24"/>
      <c r="G264" s="24"/>
      <c r="H264" s="24"/>
      <c r="I264" s="24"/>
      <c r="J264" s="75"/>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row>
    <row r="265" spans="1:49" ht="15.75" customHeight="1" x14ac:dyDescent="0.3">
      <c r="A265" s="24"/>
      <c r="B265" s="24"/>
      <c r="C265" s="24"/>
      <c r="D265" s="24"/>
      <c r="E265" s="24"/>
      <c r="F265" s="24"/>
      <c r="G265" s="24"/>
      <c r="H265" s="24"/>
      <c r="I265" s="24"/>
      <c r="J265" s="75"/>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row>
    <row r="266" spans="1:49" ht="15.75" customHeight="1" x14ac:dyDescent="0.3">
      <c r="A266" s="24"/>
      <c r="B266" s="24"/>
      <c r="C266" s="24"/>
      <c r="D266" s="24"/>
      <c r="E266" s="24"/>
      <c r="F266" s="24"/>
      <c r="G266" s="24"/>
      <c r="H266" s="24"/>
      <c r="I266" s="24"/>
      <c r="J266" s="75"/>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row>
    <row r="267" spans="1:49" ht="15.75" customHeight="1" x14ac:dyDescent="0.3">
      <c r="A267" s="24"/>
      <c r="B267" s="24"/>
      <c r="C267" s="24"/>
      <c r="D267" s="24"/>
      <c r="E267" s="24"/>
      <c r="F267" s="24"/>
      <c r="G267" s="24"/>
      <c r="H267" s="24"/>
      <c r="I267" s="24"/>
      <c r="J267" s="75"/>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row>
    <row r="268" spans="1:49" ht="15.75" customHeight="1" x14ac:dyDescent="0.3">
      <c r="A268" s="24"/>
      <c r="B268" s="24"/>
      <c r="C268" s="24"/>
      <c r="D268" s="24"/>
      <c r="E268" s="24"/>
      <c r="F268" s="24"/>
      <c r="G268" s="24"/>
      <c r="H268" s="24"/>
      <c r="I268" s="24"/>
      <c r="J268" s="75"/>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row>
    <row r="269" spans="1:49" ht="15.75" customHeight="1" x14ac:dyDescent="0.3">
      <c r="A269" s="24"/>
      <c r="B269" s="24"/>
      <c r="C269" s="24"/>
      <c r="D269" s="24"/>
      <c r="E269" s="24"/>
      <c r="F269" s="24"/>
      <c r="G269" s="24"/>
      <c r="H269" s="24"/>
      <c r="I269" s="24"/>
      <c r="J269" s="75"/>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row>
    <row r="270" spans="1:49" ht="15.75" customHeight="1" x14ac:dyDescent="0.3">
      <c r="A270" s="24"/>
      <c r="B270" s="24"/>
      <c r="C270" s="24"/>
      <c r="D270" s="24"/>
      <c r="E270" s="24"/>
      <c r="F270" s="24"/>
      <c r="G270" s="24"/>
      <c r="H270" s="24"/>
      <c r="I270" s="24"/>
      <c r="J270" s="75"/>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row>
    <row r="271" spans="1:49" ht="15.75" customHeight="1" x14ac:dyDescent="0.3">
      <c r="A271" s="24"/>
      <c r="B271" s="24"/>
      <c r="C271" s="24"/>
      <c r="D271" s="24"/>
      <c r="E271" s="24"/>
      <c r="F271" s="24"/>
      <c r="G271" s="24"/>
      <c r="H271" s="24"/>
      <c r="I271" s="24"/>
      <c r="J271" s="75"/>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row>
    <row r="272" spans="1:49" ht="15.75" customHeight="1" x14ac:dyDescent="0.3">
      <c r="A272" s="24"/>
      <c r="B272" s="24"/>
      <c r="C272" s="24"/>
      <c r="D272" s="24"/>
      <c r="E272" s="24"/>
      <c r="F272" s="24"/>
      <c r="G272" s="24"/>
      <c r="H272" s="24"/>
      <c r="I272" s="24"/>
      <c r="J272" s="75"/>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row>
    <row r="273" spans="1:49" ht="15.75" customHeight="1" x14ac:dyDescent="0.3">
      <c r="A273" s="24"/>
      <c r="B273" s="24"/>
      <c r="C273" s="24"/>
      <c r="D273" s="24"/>
      <c r="E273" s="24"/>
      <c r="F273" s="24"/>
      <c r="G273" s="24"/>
      <c r="H273" s="24"/>
      <c r="I273" s="24"/>
      <c r="J273" s="75"/>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row>
    <row r="274" spans="1:49" ht="15.75" customHeight="1" x14ac:dyDescent="0.3">
      <c r="A274" s="24"/>
      <c r="B274" s="24"/>
      <c r="C274" s="24"/>
      <c r="D274" s="24"/>
      <c r="E274" s="24"/>
      <c r="F274" s="24"/>
      <c r="G274" s="24"/>
      <c r="H274" s="24"/>
      <c r="I274" s="24"/>
      <c r="J274" s="75"/>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row>
    <row r="275" spans="1:49" ht="15.75" customHeight="1" x14ac:dyDescent="0.3">
      <c r="A275" s="24"/>
      <c r="B275" s="24"/>
      <c r="C275" s="24"/>
      <c r="D275" s="24"/>
      <c r="E275" s="24"/>
      <c r="F275" s="24"/>
      <c r="G275" s="24"/>
      <c r="H275" s="24"/>
      <c r="I275" s="24"/>
      <c r="J275" s="75"/>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row>
    <row r="276" spans="1:49" ht="15.75" customHeight="1" x14ac:dyDescent="0.3">
      <c r="A276" s="24"/>
      <c r="B276" s="24"/>
      <c r="C276" s="24"/>
      <c r="D276" s="24"/>
      <c r="E276" s="24"/>
      <c r="F276" s="24"/>
      <c r="G276" s="24"/>
      <c r="H276" s="24"/>
      <c r="I276" s="24"/>
      <c r="J276" s="75"/>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row>
    <row r="277" spans="1:49" ht="15.75" customHeight="1" x14ac:dyDescent="0.3">
      <c r="A277" s="24"/>
      <c r="B277" s="24"/>
      <c r="C277" s="24"/>
      <c r="D277" s="24"/>
      <c r="E277" s="24"/>
      <c r="F277" s="24"/>
      <c r="G277" s="24"/>
      <c r="H277" s="24"/>
      <c r="I277" s="24"/>
      <c r="J277" s="75"/>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row>
    <row r="278" spans="1:49" ht="15.75" customHeight="1" x14ac:dyDescent="0.3">
      <c r="A278" s="24"/>
      <c r="B278" s="24"/>
      <c r="C278" s="24"/>
      <c r="D278" s="24"/>
      <c r="E278" s="24"/>
      <c r="F278" s="24"/>
      <c r="G278" s="24"/>
      <c r="H278" s="24"/>
      <c r="I278" s="24"/>
      <c r="J278" s="75"/>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row>
    <row r="279" spans="1:49" ht="15.75" customHeight="1" x14ac:dyDescent="0.3">
      <c r="A279" s="24"/>
      <c r="B279" s="24"/>
      <c r="C279" s="24"/>
      <c r="D279" s="24"/>
      <c r="E279" s="24"/>
      <c r="F279" s="24"/>
      <c r="G279" s="24"/>
      <c r="H279" s="24"/>
      <c r="I279" s="24"/>
      <c r="J279" s="75"/>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row>
    <row r="280" spans="1:49" ht="15.75" customHeight="1" x14ac:dyDescent="0.3">
      <c r="A280" s="24"/>
      <c r="B280" s="24"/>
      <c r="C280" s="24"/>
      <c r="D280" s="24"/>
      <c r="E280" s="24"/>
      <c r="F280" s="24"/>
      <c r="G280" s="24"/>
      <c r="H280" s="24"/>
      <c r="I280" s="24"/>
      <c r="J280" s="75"/>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row>
    <row r="281" spans="1:49" ht="15.75" customHeight="1" x14ac:dyDescent="0.3">
      <c r="A281" s="24"/>
      <c r="B281" s="24"/>
      <c r="C281" s="24"/>
      <c r="D281" s="24"/>
      <c r="E281" s="24"/>
      <c r="F281" s="24"/>
      <c r="G281" s="24"/>
      <c r="H281" s="24"/>
      <c r="I281" s="24"/>
      <c r="J281" s="75"/>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row>
    <row r="282" spans="1:49" ht="15.75" customHeight="1" x14ac:dyDescent="0.3">
      <c r="A282" s="24"/>
      <c r="B282" s="24"/>
      <c r="C282" s="24"/>
      <c r="D282" s="24"/>
      <c r="E282" s="24"/>
      <c r="F282" s="24"/>
      <c r="G282" s="24"/>
      <c r="H282" s="24"/>
      <c r="I282" s="24"/>
      <c r="J282" s="75"/>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row>
    <row r="283" spans="1:49" ht="15.75" customHeight="1" x14ac:dyDescent="0.3">
      <c r="A283" s="24"/>
      <c r="B283" s="24"/>
      <c r="C283" s="24"/>
      <c r="D283" s="24"/>
      <c r="E283" s="24"/>
      <c r="F283" s="24"/>
      <c r="G283" s="24"/>
      <c r="H283" s="24"/>
      <c r="I283" s="24"/>
      <c r="J283" s="75"/>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row>
    <row r="284" spans="1:49" ht="15.75" customHeight="1" x14ac:dyDescent="0.3">
      <c r="A284" s="24"/>
      <c r="B284" s="24"/>
      <c r="C284" s="24"/>
      <c r="D284" s="24"/>
      <c r="E284" s="24"/>
      <c r="F284" s="24"/>
      <c r="G284" s="24"/>
      <c r="H284" s="24"/>
      <c r="I284" s="24"/>
      <c r="J284" s="75"/>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row>
    <row r="285" spans="1:49" ht="15.75" customHeight="1" x14ac:dyDescent="0.3">
      <c r="A285" s="24"/>
      <c r="B285" s="24"/>
      <c r="C285" s="24"/>
      <c r="D285" s="24"/>
      <c r="E285" s="24"/>
      <c r="F285" s="24"/>
      <c r="G285" s="24"/>
      <c r="H285" s="24"/>
      <c r="I285" s="24"/>
      <c r="J285" s="75"/>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row>
    <row r="286" spans="1:49" ht="15.75" customHeight="1" x14ac:dyDescent="0.3">
      <c r="A286" s="24"/>
      <c r="B286" s="24"/>
      <c r="C286" s="24"/>
      <c r="D286" s="24"/>
      <c r="E286" s="24"/>
      <c r="F286" s="24"/>
      <c r="G286" s="24"/>
      <c r="H286" s="24"/>
      <c r="I286" s="24"/>
      <c r="J286" s="75"/>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row>
    <row r="287" spans="1:49" ht="15.75" customHeight="1" x14ac:dyDescent="0.3">
      <c r="A287" s="24"/>
      <c r="B287" s="24"/>
      <c r="C287" s="24"/>
      <c r="D287" s="24"/>
      <c r="E287" s="24"/>
      <c r="F287" s="24"/>
      <c r="G287" s="24"/>
      <c r="H287" s="24"/>
      <c r="I287" s="24"/>
      <c r="J287" s="75"/>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row>
    <row r="288" spans="1:49" ht="15.75" customHeight="1" x14ac:dyDescent="0.3">
      <c r="A288" s="24"/>
      <c r="B288" s="24"/>
      <c r="C288" s="24"/>
      <c r="D288" s="24"/>
      <c r="E288" s="24"/>
      <c r="F288" s="24"/>
      <c r="G288" s="24"/>
      <c r="H288" s="24"/>
      <c r="I288" s="24"/>
      <c r="J288" s="75"/>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row>
    <row r="289" spans="1:49" ht="15.75" customHeight="1" x14ac:dyDescent="0.3">
      <c r="A289" s="24"/>
      <c r="B289" s="24"/>
      <c r="C289" s="24"/>
      <c r="D289" s="24"/>
      <c r="E289" s="24"/>
      <c r="F289" s="24"/>
      <c r="G289" s="24"/>
      <c r="H289" s="24"/>
      <c r="I289" s="24"/>
      <c r="J289" s="75"/>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row>
    <row r="290" spans="1:49" ht="15.75" customHeight="1" x14ac:dyDescent="0.3">
      <c r="A290" s="24"/>
      <c r="B290" s="24"/>
      <c r="C290" s="24"/>
      <c r="D290" s="24"/>
      <c r="E290" s="24"/>
      <c r="F290" s="24"/>
      <c r="G290" s="24"/>
      <c r="H290" s="24"/>
      <c r="I290" s="24"/>
      <c r="J290" s="75"/>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row>
    <row r="291" spans="1:49" ht="15.75" customHeight="1" x14ac:dyDescent="0.3">
      <c r="A291" s="24"/>
      <c r="B291" s="24"/>
      <c r="C291" s="24"/>
      <c r="D291" s="24"/>
      <c r="E291" s="24"/>
      <c r="F291" s="24"/>
      <c r="G291" s="24"/>
      <c r="H291" s="24"/>
      <c r="I291" s="24"/>
      <c r="J291" s="75"/>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row>
    <row r="292" spans="1:49" ht="15.75" customHeight="1" x14ac:dyDescent="0.3">
      <c r="A292" s="24"/>
      <c r="B292" s="24"/>
      <c r="C292" s="24"/>
      <c r="D292" s="24"/>
      <c r="E292" s="24"/>
      <c r="F292" s="24"/>
      <c r="G292" s="24"/>
      <c r="H292" s="24"/>
      <c r="I292" s="24"/>
      <c r="J292" s="75"/>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row>
    <row r="293" spans="1:49" ht="15.75" customHeight="1" x14ac:dyDescent="0.3">
      <c r="A293" s="24"/>
      <c r="B293" s="24"/>
      <c r="C293" s="24"/>
      <c r="D293" s="24"/>
      <c r="E293" s="24"/>
      <c r="F293" s="24"/>
      <c r="G293" s="24"/>
      <c r="H293" s="24"/>
      <c r="I293" s="24"/>
      <c r="J293" s="75"/>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row>
    <row r="294" spans="1:49" ht="15.75" customHeight="1" x14ac:dyDescent="0.3">
      <c r="A294" s="24"/>
      <c r="B294" s="24"/>
      <c r="C294" s="24"/>
      <c r="D294" s="24"/>
      <c r="E294" s="24"/>
      <c r="F294" s="24"/>
      <c r="G294" s="24"/>
      <c r="H294" s="24"/>
      <c r="I294" s="24"/>
      <c r="J294" s="75"/>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row>
    <row r="295" spans="1:49" ht="15.75" customHeight="1" x14ac:dyDescent="0.3">
      <c r="A295" s="24"/>
      <c r="B295" s="24"/>
      <c r="C295" s="24"/>
      <c r="D295" s="24"/>
      <c r="E295" s="24"/>
      <c r="F295" s="24"/>
      <c r="G295" s="24"/>
      <c r="H295" s="24"/>
      <c r="I295" s="24"/>
      <c r="J295" s="75"/>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row>
    <row r="296" spans="1:49" ht="15.75" customHeight="1" x14ac:dyDescent="0.3">
      <c r="A296" s="24"/>
      <c r="B296" s="24"/>
      <c r="C296" s="24"/>
      <c r="D296" s="24"/>
      <c r="E296" s="24"/>
      <c r="F296" s="24"/>
      <c r="G296" s="24"/>
      <c r="H296" s="24"/>
      <c r="I296" s="24"/>
      <c r="J296" s="75"/>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row>
    <row r="297" spans="1:49" ht="15.75" customHeight="1" x14ac:dyDescent="0.3">
      <c r="A297" s="24"/>
      <c r="B297" s="24"/>
      <c r="C297" s="24"/>
      <c r="D297" s="24"/>
      <c r="E297" s="24"/>
      <c r="F297" s="24"/>
      <c r="G297" s="24"/>
      <c r="H297" s="24"/>
      <c r="I297" s="24"/>
      <c r="J297" s="75"/>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row>
    <row r="298" spans="1:49" ht="15.75" customHeight="1" x14ac:dyDescent="0.3">
      <c r="A298" s="24"/>
      <c r="B298" s="24"/>
      <c r="C298" s="24"/>
      <c r="D298" s="24"/>
      <c r="E298" s="24"/>
      <c r="F298" s="24"/>
      <c r="G298" s="24"/>
      <c r="H298" s="24"/>
      <c r="I298" s="24"/>
      <c r="J298" s="75"/>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row>
    <row r="299" spans="1:49" ht="15.75" customHeight="1" x14ac:dyDescent="0.3">
      <c r="A299" s="24"/>
      <c r="B299" s="24"/>
      <c r="C299" s="24"/>
      <c r="D299" s="24"/>
      <c r="E299" s="24"/>
      <c r="F299" s="24"/>
      <c r="G299" s="24"/>
      <c r="H299" s="24"/>
      <c r="I299" s="24"/>
      <c r="J299" s="75"/>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row>
    <row r="300" spans="1:49" ht="15.75" customHeight="1" x14ac:dyDescent="0.3">
      <c r="A300" s="24"/>
      <c r="B300" s="24"/>
      <c r="C300" s="24"/>
      <c r="D300" s="24"/>
      <c r="E300" s="24"/>
      <c r="F300" s="24"/>
      <c r="G300" s="24"/>
      <c r="H300" s="24"/>
      <c r="I300" s="24"/>
      <c r="J300" s="75"/>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row>
    <row r="301" spans="1:49" ht="15.75" customHeight="1" x14ac:dyDescent="0.3">
      <c r="A301" s="24"/>
      <c r="B301" s="24"/>
      <c r="C301" s="24"/>
      <c r="D301" s="24"/>
      <c r="E301" s="24"/>
      <c r="F301" s="24"/>
      <c r="G301" s="24"/>
      <c r="H301" s="24"/>
      <c r="I301" s="24"/>
      <c r="J301" s="75"/>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row>
    <row r="302" spans="1:49" ht="15.75" customHeight="1" x14ac:dyDescent="0.3">
      <c r="A302" s="24"/>
      <c r="B302" s="24"/>
      <c r="C302" s="24"/>
      <c r="D302" s="24"/>
      <c r="E302" s="24"/>
      <c r="F302" s="24"/>
      <c r="G302" s="24"/>
      <c r="H302" s="24"/>
      <c r="I302" s="24"/>
      <c r="J302" s="75"/>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row>
    <row r="303" spans="1:49" ht="15.75" customHeight="1" x14ac:dyDescent="0.3">
      <c r="A303" s="24"/>
      <c r="B303" s="24"/>
      <c r="C303" s="24"/>
      <c r="D303" s="24"/>
      <c r="E303" s="24"/>
      <c r="F303" s="24"/>
      <c r="G303" s="24"/>
      <c r="H303" s="24"/>
      <c r="I303" s="24"/>
      <c r="J303" s="75"/>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row>
    <row r="304" spans="1:49" ht="15.75" customHeight="1" x14ac:dyDescent="0.3">
      <c r="A304" s="24"/>
      <c r="B304" s="24"/>
      <c r="C304" s="24"/>
      <c r="D304" s="24"/>
      <c r="E304" s="24"/>
      <c r="F304" s="24"/>
      <c r="G304" s="24"/>
      <c r="H304" s="24"/>
      <c r="I304" s="24"/>
      <c r="J304" s="75"/>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row>
    <row r="305" spans="1:49" ht="15.75" customHeight="1" x14ac:dyDescent="0.3">
      <c r="A305" s="24"/>
      <c r="B305" s="24"/>
      <c r="C305" s="24"/>
      <c r="D305" s="24"/>
      <c r="E305" s="24"/>
      <c r="F305" s="24"/>
      <c r="G305" s="24"/>
      <c r="H305" s="24"/>
      <c r="I305" s="24"/>
      <c r="J305" s="75"/>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row>
    <row r="306" spans="1:49" ht="15.75" customHeight="1" x14ac:dyDescent="0.3">
      <c r="A306" s="24"/>
      <c r="B306" s="24"/>
      <c r="C306" s="24"/>
      <c r="D306" s="24"/>
      <c r="E306" s="24"/>
      <c r="F306" s="24"/>
      <c r="G306" s="24"/>
      <c r="H306" s="24"/>
      <c r="I306" s="24"/>
      <c r="J306" s="75"/>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row>
    <row r="307" spans="1:49" ht="15.75" customHeight="1" x14ac:dyDescent="0.3">
      <c r="A307" s="24"/>
      <c r="B307" s="24"/>
      <c r="C307" s="24"/>
      <c r="D307" s="24"/>
      <c r="E307" s="24"/>
      <c r="F307" s="24"/>
      <c r="G307" s="24"/>
      <c r="H307" s="24"/>
      <c r="I307" s="24"/>
      <c r="J307" s="75"/>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row>
    <row r="308" spans="1:49" ht="15.75" customHeight="1" x14ac:dyDescent="0.3">
      <c r="A308" s="24"/>
      <c r="B308" s="24"/>
      <c r="C308" s="24"/>
      <c r="D308" s="24"/>
      <c r="E308" s="24"/>
      <c r="F308" s="24"/>
      <c r="G308" s="24"/>
      <c r="H308" s="24"/>
      <c r="I308" s="24"/>
      <c r="J308" s="75"/>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row>
    <row r="309" spans="1:49" ht="15.75" customHeight="1" x14ac:dyDescent="0.3">
      <c r="A309" s="24"/>
      <c r="B309" s="24"/>
      <c r="C309" s="24"/>
      <c r="D309" s="24"/>
      <c r="E309" s="24"/>
      <c r="F309" s="24"/>
      <c r="G309" s="24"/>
      <c r="H309" s="24"/>
      <c r="I309" s="24"/>
      <c r="J309" s="75"/>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row>
    <row r="310" spans="1:49" ht="15.75" customHeight="1" x14ac:dyDescent="0.3">
      <c r="A310" s="24"/>
      <c r="B310" s="24"/>
      <c r="C310" s="24"/>
      <c r="D310" s="24"/>
      <c r="E310" s="24"/>
      <c r="F310" s="24"/>
      <c r="G310" s="24"/>
      <c r="H310" s="24"/>
      <c r="I310" s="24"/>
      <c r="J310" s="75"/>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row>
    <row r="311" spans="1:49" ht="15.75" customHeight="1" x14ac:dyDescent="0.3">
      <c r="A311" s="24"/>
      <c r="B311" s="24"/>
      <c r="C311" s="24"/>
      <c r="D311" s="24"/>
      <c r="E311" s="24"/>
      <c r="F311" s="24"/>
      <c r="G311" s="24"/>
      <c r="H311" s="24"/>
      <c r="I311" s="24"/>
      <c r="J311" s="75"/>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row>
    <row r="312" spans="1:49" ht="15.75" customHeight="1" x14ac:dyDescent="0.3">
      <c r="A312" s="24"/>
      <c r="B312" s="24"/>
      <c r="C312" s="24"/>
      <c r="D312" s="24"/>
      <c r="E312" s="24"/>
      <c r="F312" s="24"/>
      <c r="G312" s="24"/>
      <c r="H312" s="24"/>
      <c r="I312" s="24"/>
      <c r="J312" s="75"/>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row>
    <row r="313" spans="1:49" ht="15.75" customHeight="1" x14ac:dyDescent="0.3">
      <c r="A313" s="24"/>
      <c r="B313" s="24"/>
      <c r="C313" s="24"/>
      <c r="D313" s="24"/>
      <c r="E313" s="24"/>
      <c r="F313" s="24"/>
      <c r="G313" s="24"/>
      <c r="H313" s="24"/>
      <c r="I313" s="24"/>
      <c r="J313" s="75"/>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row>
    <row r="314" spans="1:49" ht="15.75" customHeight="1" x14ac:dyDescent="0.3">
      <c r="A314" s="24"/>
      <c r="B314" s="24"/>
      <c r="C314" s="24"/>
      <c r="D314" s="24"/>
      <c r="E314" s="24"/>
      <c r="F314" s="24"/>
      <c r="G314" s="24"/>
      <c r="H314" s="24"/>
      <c r="I314" s="24"/>
      <c r="J314" s="75"/>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row>
    <row r="315" spans="1:49" ht="15.75" customHeight="1" x14ac:dyDescent="0.3">
      <c r="A315" s="24"/>
      <c r="B315" s="24"/>
      <c r="C315" s="24"/>
      <c r="D315" s="24"/>
      <c r="E315" s="24"/>
      <c r="F315" s="24"/>
      <c r="G315" s="24"/>
      <c r="H315" s="24"/>
      <c r="I315" s="24"/>
      <c r="J315" s="75"/>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row>
    <row r="316" spans="1:49" ht="15.75" customHeight="1" x14ac:dyDescent="0.3">
      <c r="A316" s="24"/>
      <c r="B316" s="24"/>
      <c r="C316" s="24"/>
      <c r="D316" s="24"/>
      <c r="E316" s="24"/>
      <c r="F316" s="24"/>
      <c r="G316" s="24"/>
      <c r="H316" s="24"/>
      <c r="I316" s="24"/>
      <c r="J316" s="75"/>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row>
    <row r="317" spans="1:49" ht="15.75" customHeight="1" x14ac:dyDescent="0.3">
      <c r="A317" s="24"/>
      <c r="B317" s="24"/>
      <c r="C317" s="24"/>
      <c r="D317" s="24"/>
      <c r="E317" s="24"/>
      <c r="F317" s="24"/>
      <c r="G317" s="24"/>
      <c r="H317" s="24"/>
      <c r="I317" s="24"/>
      <c r="J317" s="75"/>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row>
    <row r="318" spans="1:49" ht="15.75" customHeight="1" x14ac:dyDescent="0.3">
      <c r="A318" s="24"/>
      <c r="B318" s="24"/>
      <c r="C318" s="24"/>
      <c r="D318" s="24"/>
      <c r="E318" s="24"/>
      <c r="F318" s="24"/>
      <c r="G318" s="24"/>
      <c r="H318" s="24"/>
      <c r="I318" s="24"/>
      <c r="J318" s="75"/>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row>
    <row r="319" spans="1:49" ht="15.75" customHeight="1" x14ac:dyDescent="0.3">
      <c r="A319" s="24"/>
      <c r="B319" s="24"/>
      <c r="C319" s="24"/>
      <c r="D319" s="24"/>
      <c r="E319" s="24"/>
      <c r="F319" s="24"/>
      <c r="G319" s="24"/>
      <c r="H319" s="24"/>
      <c r="I319" s="24"/>
      <c r="J319" s="75"/>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row>
    <row r="320" spans="1:49" ht="15.75" customHeight="1" x14ac:dyDescent="0.3">
      <c r="A320" s="24"/>
      <c r="B320" s="24"/>
      <c r="C320" s="24"/>
      <c r="D320" s="24"/>
      <c r="E320" s="24"/>
      <c r="F320" s="24"/>
      <c r="G320" s="24"/>
      <c r="H320" s="24"/>
      <c r="I320" s="24"/>
      <c r="J320" s="75"/>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row>
    <row r="321" spans="1:49" ht="15.75" customHeight="1" x14ac:dyDescent="0.3">
      <c r="A321" s="24"/>
      <c r="B321" s="24"/>
      <c r="C321" s="24"/>
      <c r="D321" s="24"/>
      <c r="E321" s="24"/>
      <c r="F321" s="24"/>
      <c r="G321" s="24"/>
      <c r="H321" s="24"/>
      <c r="I321" s="24"/>
      <c r="J321" s="75"/>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row>
    <row r="322" spans="1:49" ht="15.75" customHeight="1" x14ac:dyDescent="0.3">
      <c r="A322" s="24"/>
      <c r="B322" s="24"/>
      <c r="C322" s="24"/>
      <c r="D322" s="24"/>
      <c r="E322" s="24"/>
      <c r="F322" s="24"/>
      <c r="G322" s="24"/>
      <c r="H322" s="24"/>
      <c r="I322" s="24"/>
      <c r="J322" s="75"/>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row>
    <row r="323" spans="1:49" ht="15.75" customHeight="1" x14ac:dyDescent="0.3">
      <c r="A323" s="24"/>
      <c r="B323" s="24"/>
      <c r="C323" s="24"/>
      <c r="D323" s="24"/>
      <c r="E323" s="24"/>
      <c r="F323" s="24"/>
      <c r="G323" s="24"/>
      <c r="H323" s="24"/>
      <c r="I323" s="24"/>
      <c r="J323" s="75"/>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row>
    <row r="324" spans="1:49" ht="15.75" customHeight="1" x14ac:dyDescent="0.3">
      <c r="A324" s="24"/>
      <c r="B324" s="24"/>
      <c r="C324" s="24"/>
      <c r="D324" s="24"/>
      <c r="E324" s="24"/>
      <c r="F324" s="24"/>
      <c r="G324" s="24"/>
      <c r="H324" s="24"/>
      <c r="I324" s="24"/>
      <c r="J324" s="75"/>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row>
    <row r="325" spans="1:49" ht="15.75" customHeight="1" x14ac:dyDescent="0.3">
      <c r="A325" s="24"/>
      <c r="B325" s="24"/>
      <c r="C325" s="24"/>
      <c r="D325" s="24"/>
      <c r="E325" s="24"/>
      <c r="F325" s="24"/>
      <c r="G325" s="24"/>
      <c r="H325" s="24"/>
      <c r="I325" s="24"/>
      <c r="J325" s="75"/>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row>
    <row r="326" spans="1:49" ht="15.75" customHeight="1" x14ac:dyDescent="0.3">
      <c r="A326" s="24"/>
      <c r="B326" s="24"/>
      <c r="C326" s="24"/>
      <c r="D326" s="24"/>
      <c r="E326" s="24"/>
      <c r="F326" s="24"/>
      <c r="G326" s="24"/>
      <c r="H326" s="24"/>
      <c r="I326" s="24"/>
      <c r="J326" s="75"/>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row>
    <row r="327" spans="1:49" ht="15.75" customHeight="1" x14ac:dyDescent="0.3">
      <c r="A327" s="24"/>
      <c r="B327" s="24"/>
      <c r="C327" s="24"/>
      <c r="D327" s="24"/>
      <c r="E327" s="24"/>
      <c r="F327" s="24"/>
      <c r="G327" s="24"/>
      <c r="H327" s="24"/>
      <c r="I327" s="24"/>
      <c r="J327" s="75"/>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row>
    <row r="328" spans="1:49" ht="15.75" customHeight="1" x14ac:dyDescent="0.3">
      <c r="A328" s="24"/>
      <c r="B328" s="24"/>
      <c r="C328" s="24"/>
      <c r="D328" s="24"/>
      <c r="E328" s="24"/>
      <c r="F328" s="24"/>
      <c r="G328" s="24"/>
      <c r="H328" s="24"/>
      <c r="I328" s="24"/>
      <c r="J328" s="75"/>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row>
    <row r="329" spans="1:49" ht="15.75" customHeight="1" x14ac:dyDescent="0.3">
      <c r="A329" s="24"/>
      <c r="B329" s="24"/>
      <c r="C329" s="24"/>
      <c r="D329" s="24"/>
      <c r="E329" s="24"/>
      <c r="F329" s="24"/>
      <c r="G329" s="24"/>
      <c r="H329" s="24"/>
      <c r="I329" s="24"/>
      <c r="J329" s="75"/>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row>
    <row r="330" spans="1:49" ht="15.75" customHeight="1" x14ac:dyDescent="0.3">
      <c r="A330" s="24"/>
      <c r="B330" s="24"/>
      <c r="C330" s="24"/>
      <c r="D330" s="24"/>
      <c r="E330" s="24"/>
      <c r="F330" s="24"/>
      <c r="G330" s="24"/>
      <c r="H330" s="24"/>
      <c r="I330" s="24"/>
      <c r="J330" s="75"/>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row>
    <row r="331" spans="1:49" ht="15.75" customHeight="1" x14ac:dyDescent="0.3">
      <c r="A331" s="24"/>
      <c r="B331" s="24"/>
      <c r="C331" s="24"/>
      <c r="D331" s="24"/>
      <c r="E331" s="24"/>
      <c r="F331" s="24"/>
      <c r="G331" s="24"/>
      <c r="H331" s="24"/>
      <c r="I331" s="24"/>
      <c r="J331" s="75"/>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row>
    <row r="332" spans="1:49" ht="15.75" customHeight="1" x14ac:dyDescent="0.3">
      <c r="A332" s="24"/>
      <c r="B332" s="24"/>
      <c r="C332" s="24"/>
      <c r="D332" s="24"/>
      <c r="E332" s="24"/>
      <c r="F332" s="24"/>
      <c r="G332" s="24"/>
      <c r="H332" s="24"/>
      <c r="I332" s="24"/>
      <c r="J332" s="75"/>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row>
    <row r="333" spans="1:49" ht="15.75" customHeight="1" x14ac:dyDescent="0.3">
      <c r="A333" s="24"/>
      <c r="B333" s="24"/>
      <c r="C333" s="24"/>
      <c r="D333" s="24"/>
      <c r="E333" s="24"/>
      <c r="F333" s="24"/>
      <c r="G333" s="24"/>
      <c r="H333" s="24"/>
      <c r="I333" s="24"/>
      <c r="J333" s="75"/>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row>
    <row r="334" spans="1:49" ht="15.75" customHeight="1" x14ac:dyDescent="0.3">
      <c r="A334" s="24"/>
      <c r="B334" s="24"/>
      <c r="C334" s="24"/>
      <c r="D334" s="24"/>
      <c r="E334" s="24"/>
      <c r="F334" s="24"/>
      <c r="G334" s="24"/>
      <c r="H334" s="24"/>
      <c r="I334" s="24"/>
      <c r="J334" s="75"/>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row>
    <row r="335" spans="1:49" ht="15.75" customHeight="1" x14ac:dyDescent="0.3">
      <c r="A335" s="24"/>
      <c r="B335" s="24"/>
      <c r="C335" s="24"/>
      <c r="D335" s="24"/>
      <c r="E335" s="24"/>
      <c r="F335" s="24"/>
      <c r="G335" s="24"/>
      <c r="H335" s="24"/>
      <c r="I335" s="24"/>
      <c r="J335" s="75"/>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row>
    <row r="336" spans="1:49" ht="15.75" customHeight="1" x14ac:dyDescent="0.3">
      <c r="A336" s="24"/>
      <c r="B336" s="24"/>
      <c r="C336" s="24"/>
      <c r="D336" s="24"/>
      <c r="E336" s="24"/>
      <c r="F336" s="24"/>
      <c r="G336" s="24"/>
      <c r="H336" s="24"/>
      <c r="I336" s="24"/>
      <c r="J336" s="75"/>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row>
    <row r="337" spans="1:49" ht="15.75" customHeight="1" x14ac:dyDescent="0.3">
      <c r="A337" s="24"/>
      <c r="B337" s="24"/>
      <c r="C337" s="24"/>
      <c r="D337" s="24"/>
      <c r="E337" s="24"/>
      <c r="F337" s="24"/>
      <c r="G337" s="24"/>
      <c r="H337" s="24"/>
      <c r="I337" s="24"/>
      <c r="J337" s="75"/>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row>
    <row r="338" spans="1:49" ht="15.75" customHeight="1" x14ac:dyDescent="0.3">
      <c r="A338" s="24"/>
      <c r="B338" s="24"/>
      <c r="C338" s="24"/>
      <c r="D338" s="24"/>
      <c r="E338" s="24"/>
      <c r="F338" s="24"/>
      <c r="G338" s="24"/>
      <c r="H338" s="24"/>
      <c r="I338" s="24"/>
      <c r="J338" s="75"/>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row>
    <row r="339" spans="1:49" ht="15.75" customHeight="1" x14ac:dyDescent="0.3">
      <c r="A339" s="24"/>
      <c r="B339" s="24"/>
      <c r="C339" s="24"/>
      <c r="D339" s="24"/>
      <c r="E339" s="24"/>
      <c r="F339" s="24"/>
      <c r="G339" s="24"/>
      <c r="H339" s="24"/>
      <c r="I339" s="24"/>
      <c r="J339" s="75"/>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row>
    <row r="340" spans="1:49" ht="15.75" customHeight="1" x14ac:dyDescent="0.3">
      <c r="A340" s="24"/>
      <c r="B340" s="24"/>
      <c r="C340" s="24"/>
      <c r="D340" s="24"/>
      <c r="E340" s="24"/>
      <c r="F340" s="24"/>
      <c r="G340" s="24"/>
      <c r="H340" s="24"/>
      <c r="I340" s="24"/>
      <c r="J340" s="75"/>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row>
    <row r="341" spans="1:49" ht="15.75" customHeight="1" x14ac:dyDescent="0.3">
      <c r="A341" s="24"/>
      <c r="B341" s="24"/>
      <c r="C341" s="24"/>
      <c r="D341" s="24"/>
      <c r="E341" s="24"/>
      <c r="F341" s="24"/>
      <c r="G341" s="24"/>
      <c r="H341" s="24"/>
      <c r="I341" s="24"/>
      <c r="J341" s="75"/>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row>
    <row r="342" spans="1:49" ht="15.75" customHeight="1" x14ac:dyDescent="0.3">
      <c r="A342" s="24"/>
      <c r="B342" s="24"/>
      <c r="C342" s="24"/>
      <c r="D342" s="24"/>
      <c r="E342" s="24"/>
      <c r="F342" s="24"/>
      <c r="G342" s="24"/>
      <c r="H342" s="24"/>
      <c r="I342" s="24"/>
      <c r="J342" s="75"/>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row>
    <row r="343" spans="1:49" ht="15.75" customHeight="1" x14ac:dyDescent="0.3">
      <c r="A343" s="24"/>
      <c r="B343" s="24"/>
      <c r="C343" s="24"/>
      <c r="D343" s="24"/>
      <c r="E343" s="24"/>
      <c r="F343" s="24"/>
      <c r="G343" s="24"/>
      <c r="H343" s="24"/>
      <c r="I343" s="24"/>
      <c r="J343" s="75"/>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row>
    <row r="344" spans="1:49" ht="15.75" customHeight="1" x14ac:dyDescent="0.3">
      <c r="A344" s="24"/>
      <c r="B344" s="24"/>
      <c r="C344" s="24"/>
      <c r="D344" s="24"/>
      <c r="E344" s="24"/>
      <c r="F344" s="24"/>
      <c r="G344" s="24"/>
      <c r="H344" s="24"/>
      <c r="I344" s="24"/>
      <c r="J344" s="75"/>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row>
    <row r="345" spans="1:49" ht="15.75" customHeight="1" x14ac:dyDescent="0.3">
      <c r="A345" s="24"/>
      <c r="B345" s="24"/>
      <c r="C345" s="24"/>
      <c r="D345" s="24"/>
      <c r="E345" s="24"/>
      <c r="F345" s="24"/>
      <c r="G345" s="24"/>
      <c r="H345" s="24"/>
      <c r="I345" s="24"/>
      <c r="J345" s="75"/>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row>
    <row r="346" spans="1:49" ht="15.75" customHeight="1" x14ac:dyDescent="0.3">
      <c r="A346" s="24"/>
      <c r="B346" s="24"/>
      <c r="C346" s="24"/>
      <c r="D346" s="24"/>
      <c r="E346" s="24"/>
      <c r="F346" s="24"/>
      <c r="G346" s="24"/>
      <c r="H346" s="24"/>
      <c r="I346" s="24"/>
      <c r="J346" s="75"/>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row>
    <row r="347" spans="1:49" ht="15.75" customHeight="1" x14ac:dyDescent="0.3">
      <c r="A347" s="24"/>
      <c r="B347" s="24"/>
      <c r="C347" s="24"/>
      <c r="D347" s="24"/>
      <c r="E347" s="24"/>
      <c r="F347" s="24"/>
      <c r="G347" s="24"/>
      <c r="H347" s="24"/>
      <c r="I347" s="24"/>
      <c r="J347" s="75"/>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row>
    <row r="348" spans="1:49" ht="15.75" customHeight="1" x14ac:dyDescent="0.3">
      <c r="A348" s="24"/>
      <c r="B348" s="24"/>
      <c r="C348" s="24"/>
      <c r="D348" s="24"/>
      <c r="E348" s="24"/>
      <c r="F348" s="24"/>
      <c r="G348" s="24"/>
      <c r="H348" s="24"/>
      <c r="I348" s="24"/>
      <c r="J348" s="75"/>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row>
    <row r="349" spans="1:49" ht="15.75" customHeight="1" x14ac:dyDescent="0.3">
      <c r="A349" s="24"/>
      <c r="B349" s="24"/>
      <c r="C349" s="24"/>
      <c r="D349" s="24"/>
      <c r="E349" s="24"/>
      <c r="F349" s="24"/>
      <c r="G349" s="24"/>
      <c r="H349" s="24"/>
      <c r="I349" s="24"/>
      <c r="J349" s="75"/>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row>
    <row r="350" spans="1:49" ht="15.75" customHeight="1" x14ac:dyDescent="0.3">
      <c r="A350" s="24"/>
      <c r="B350" s="24"/>
      <c r="C350" s="24"/>
      <c r="D350" s="24"/>
      <c r="E350" s="24"/>
      <c r="F350" s="24"/>
      <c r="G350" s="24"/>
      <c r="H350" s="24"/>
      <c r="I350" s="24"/>
      <c r="J350" s="75"/>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row>
    <row r="351" spans="1:49" ht="15.75" customHeight="1" x14ac:dyDescent="0.3">
      <c r="A351" s="24"/>
      <c r="B351" s="24"/>
      <c r="C351" s="24"/>
      <c r="D351" s="24"/>
      <c r="E351" s="24"/>
      <c r="F351" s="24"/>
      <c r="G351" s="24"/>
      <c r="H351" s="24"/>
      <c r="I351" s="24"/>
      <c r="J351" s="75"/>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row>
    <row r="352" spans="1:49" ht="15.75" customHeight="1" x14ac:dyDescent="0.3">
      <c r="A352" s="24"/>
      <c r="B352" s="24"/>
      <c r="C352" s="24"/>
      <c r="D352" s="24"/>
      <c r="E352" s="24"/>
      <c r="F352" s="24"/>
      <c r="G352" s="24"/>
      <c r="H352" s="24"/>
      <c r="I352" s="24"/>
      <c r="J352" s="75"/>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row>
    <row r="353" spans="1:49" ht="15.75" customHeight="1" x14ac:dyDescent="0.3">
      <c r="A353" s="24"/>
      <c r="B353" s="24"/>
      <c r="C353" s="24"/>
      <c r="D353" s="24"/>
      <c r="E353" s="24"/>
      <c r="F353" s="24"/>
      <c r="G353" s="24"/>
      <c r="H353" s="24"/>
      <c r="I353" s="24"/>
      <c r="J353" s="75"/>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row>
    <row r="354" spans="1:49" ht="15.75" customHeight="1" x14ac:dyDescent="0.3">
      <c r="A354" s="24"/>
      <c r="B354" s="24"/>
      <c r="C354" s="24"/>
      <c r="D354" s="24"/>
      <c r="E354" s="24"/>
      <c r="F354" s="24"/>
      <c r="G354" s="24"/>
      <c r="H354" s="24"/>
      <c r="I354" s="24"/>
      <c r="J354" s="75"/>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row>
    <row r="355" spans="1:49" ht="15.75" customHeight="1" x14ac:dyDescent="0.3">
      <c r="A355" s="24"/>
      <c r="B355" s="24"/>
      <c r="C355" s="24"/>
      <c r="D355" s="24"/>
      <c r="E355" s="24"/>
      <c r="F355" s="24"/>
      <c r="G355" s="24"/>
      <c r="H355" s="24"/>
      <c r="I355" s="24"/>
      <c r="J355" s="75"/>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row>
    <row r="356" spans="1:49" ht="15.75" customHeight="1" x14ac:dyDescent="0.3">
      <c r="A356" s="24"/>
      <c r="B356" s="24"/>
      <c r="C356" s="24"/>
      <c r="D356" s="24"/>
      <c r="E356" s="24"/>
      <c r="F356" s="24"/>
      <c r="G356" s="24"/>
      <c r="H356" s="24"/>
      <c r="I356" s="24"/>
      <c r="J356" s="75"/>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row>
    <row r="357" spans="1:49" ht="15.75" customHeight="1" x14ac:dyDescent="0.3">
      <c r="A357" s="24"/>
      <c r="B357" s="24"/>
      <c r="C357" s="24"/>
      <c r="D357" s="24"/>
      <c r="E357" s="24"/>
      <c r="F357" s="24"/>
      <c r="G357" s="24"/>
      <c r="H357" s="24"/>
      <c r="I357" s="24"/>
      <c r="J357" s="75"/>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row>
    <row r="358" spans="1:49" ht="15.75" customHeight="1" x14ac:dyDescent="0.3">
      <c r="A358" s="24"/>
      <c r="B358" s="24"/>
      <c r="C358" s="24"/>
      <c r="D358" s="24"/>
      <c r="E358" s="24"/>
      <c r="F358" s="24"/>
      <c r="G358" s="24"/>
      <c r="H358" s="24"/>
      <c r="I358" s="24"/>
      <c r="J358" s="75"/>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row>
    <row r="359" spans="1:49" ht="15.75" customHeight="1" x14ac:dyDescent="0.3">
      <c r="A359" s="24"/>
      <c r="B359" s="24"/>
      <c r="C359" s="24"/>
      <c r="D359" s="24"/>
      <c r="E359" s="24"/>
      <c r="F359" s="24"/>
      <c r="G359" s="24"/>
      <c r="H359" s="24"/>
      <c r="I359" s="24"/>
      <c r="J359" s="75"/>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row>
    <row r="360" spans="1:49" ht="15.75" customHeight="1" x14ac:dyDescent="0.3">
      <c r="A360" s="24"/>
      <c r="B360" s="24"/>
      <c r="C360" s="24"/>
      <c r="D360" s="24"/>
      <c r="E360" s="24"/>
      <c r="F360" s="24"/>
      <c r="G360" s="24"/>
      <c r="H360" s="24"/>
      <c r="I360" s="24"/>
      <c r="J360" s="75"/>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row>
    <row r="361" spans="1:49" ht="15.75" customHeight="1" x14ac:dyDescent="0.3">
      <c r="A361" s="24"/>
      <c r="B361" s="24"/>
      <c r="C361" s="24"/>
      <c r="D361" s="24"/>
      <c r="E361" s="24"/>
      <c r="F361" s="24"/>
      <c r="G361" s="24"/>
      <c r="H361" s="24"/>
      <c r="I361" s="24"/>
      <c r="J361" s="75"/>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row>
    <row r="362" spans="1:49" ht="15.75" customHeight="1" x14ac:dyDescent="0.3">
      <c r="A362" s="24"/>
      <c r="B362" s="24"/>
      <c r="C362" s="24"/>
      <c r="D362" s="24"/>
      <c r="E362" s="24"/>
      <c r="F362" s="24"/>
      <c r="G362" s="24"/>
      <c r="H362" s="24"/>
      <c r="I362" s="24"/>
      <c r="J362" s="75"/>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row>
    <row r="363" spans="1:49" ht="15.75" customHeight="1" x14ac:dyDescent="0.3">
      <c r="A363" s="24"/>
      <c r="B363" s="24"/>
      <c r="C363" s="24"/>
      <c r="D363" s="24"/>
      <c r="E363" s="24"/>
      <c r="F363" s="24"/>
      <c r="G363" s="24"/>
      <c r="H363" s="24"/>
      <c r="I363" s="24"/>
      <c r="J363" s="75"/>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row>
    <row r="364" spans="1:49" ht="15.75" customHeight="1" x14ac:dyDescent="0.3">
      <c r="A364" s="24"/>
      <c r="B364" s="24"/>
      <c r="C364" s="24"/>
      <c r="D364" s="24"/>
      <c r="E364" s="24"/>
      <c r="F364" s="24"/>
      <c r="G364" s="24"/>
      <c r="H364" s="24"/>
      <c r="I364" s="24"/>
      <c r="J364" s="75"/>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row>
    <row r="365" spans="1:49" ht="15.75" customHeight="1" x14ac:dyDescent="0.3">
      <c r="A365" s="24"/>
      <c r="B365" s="24"/>
      <c r="C365" s="24"/>
      <c r="D365" s="24"/>
      <c r="E365" s="24"/>
      <c r="F365" s="24"/>
      <c r="G365" s="24"/>
      <c r="H365" s="24"/>
      <c r="I365" s="24"/>
      <c r="J365" s="75"/>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row>
    <row r="366" spans="1:49" ht="15.75" customHeight="1" x14ac:dyDescent="0.3">
      <c r="A366" s="24"/>
      <c r="B366" s="24"/>
      <c r="C366" s="24"/>
      <c r="D366" s="24"/>
      <c r="E366" s="24"/>
      <c r="F366" s="24"/>
      <c r="G366" s="24"/>
      <c r="H366" s="24"/>
      <c r="I366" s="24"/>
      <c r="J366" s="75"/>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row>
    <row r="367" spans="1:49" ht="15.75" customHeight="1" x14ac:dyDescent="0.3">
      <c r="A367" s="24"/>
      <c r="B367" s="24"/>
      <c r="C367" s="24"/>
      <c r="D367" s="24"/>
      <c r="E367" s="24"/>
      <c r="F367" s="24"/>
      <c r="G367" s="24"/>
      <c r="H367" s="24"/>
      <c r="I367" s="24"/>
      <c r="J367" s="75"/>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row>
    <row r="368" spans="1:49" ht="15.75" customHeight="1" x14ac:dyDescent="0.3">
      <c r="A368" s="24"/>
      <c r="B368" s="24"/>
      <c r="C368" s="24"/>
      <c r="D368" s="24"/>
      <c r="E368" s="24"/>
      <c r="F368" s="24"/>
      <c r="G368" s="24"/>
      <c r="H368" s="24"/>
      <c r="I368" s="24"/>
      <c r="J368" s="75"/>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row>
    <row r="369" spans="1:49" ht="15.75" customHeight="1" x14ac:dyDescent="0.3">
      <c r="A369" s="24"/>
      <c r="B369" s="24"/>
      <c r="C369" s="24"/>
      <c r="D369" s="24"/>
      <c r="E369" s="24"/>
      <c r="F369" s="24"/>
      <c r="G369" s="24"/>
      <c r="H369" s="24"/>
      <c r="I369" s="24"/>
      <c r="J369" s="75"/>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row>
    <row r="370" spans="1:49" ht="15.75" customHeight="1" x14ac:dyDescent="0.3">
      <c r="A370" s="24"/>
      <c r="B370" s="24"/>
      <c r="C370" s="24"/>
      <c r="D370" s="24"/>
      <c r="E370" s="24"/>
      <c r="F370" s="24"/>
      <c r="G370" s="24"/>
      <c r="H370" s="24"/>
      <c r="I370" s="24"/>
      <c r="J370" s="75"/>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row>
    <row r="371" spans="1:49" ht="15.75" customHeight="1" x14ac:dyDescent="0.3">
      <c r="A371" s="24"/>
      <c r="B371" s="24"/>
      <c r="C371" s="24"/>
      <c r="D371" s="24"/>
      <c r="E371" s="24"/>
      <c r="F371" s="24"/>
      <c r="G371" s="24"/>
      <c r="H371" s="24"/>
      <c r="I371" s="24"/>
      <c r="J371" s="75"/>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row>
    <row r="372" spans="1:49" ht="15.75" customHeight="1" x14ac:dyDescent="0.3">
      <c r="A372" s="24"/>
      <c r="B372" s="24"/>
      <c r="C372" s="24"/>
      <c r="D372" s="24"/>
      <c r="E372" s="24"/>
      <c r="F372" s="24"/>
      <c r="G372" s="24"/>
      <c r="H372" s="24"/>
      <c r="I372" s="24"/>
      <c r="J372" s="75"/>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row>
    <row r="373" spans="1:49" ht="15.75" customHeight="1" x14ac:dyDescent="0.3">
      <c r="A373" s="24"/>
      <c r="B373" s="24"/>
      <c r="C373" s="24"/>
      <c r="D373" s="24"/>
      <c r="E373" s="24"/>
      <c r="F373" s="24"/>
      <c r="G373" s="24"/>
      <c r="H373" s="24"/>
      <c r="I373" s="24"/>
      <c r="J373" s="75"/>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row>
    <row r="374" spans="1:49" ht="15.75" customHeight="1" x14ac:dyDescent="0.3">
      <c r="A374" s="24"/>
      <c r="B374" s="24"/>
      <c r="C374" s="24"/>
      <c r="D374" s="24"/>
      <c r="E374" s="24"/>
      <c r="F374" s="24"/>
      <c r="G374" s="24"/>
      <c r="H374" s="24"/>
      <c r="I374" s="24"/>
      <c r="J374" s="75"/>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row>
    <row r="375" spans="1:49" ht="15.75" customHeight="1" x14ac:dyDescent="0.3">
      <c r="A375" s="24"/>
      <c r="B375" s="24"/>
      <c r="C375" s="24"/>
      <c r="D375" s="24"/>
      <c r="E375" s="24"/>
      <c r="F375" s="24"/>
      <c r="G375" s="24"/>
      <c r="H375" s="24"/>
      <c r="I375" s="24"/>
      <c r="J375" s="75"/>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row>
    <row r="376" spans="1:49" ht="15.75" customHeight="1" x14ac:dyDescent="0.3">
      <c r="A376" s="24"/>
      <c r="B376" s="24"/>
      <c r="C376" s="24"/>
      <c r="D376" s="24"/>
      <c r="E376" s="24"/>
      <c r="F376" s="24"/>
      <c r="G376" s="24"/>
      <c r="H376" s="24"/>
      <c r="I376" s="24"/>
      <c r="J376" s="75"/>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row>
    <row r="377" spans="1:49" ht="15.75" customHeight="1" x14ac:dyDescent="0.3">
      <c r="A377" s="24"/>
      <c r="B377" s="24"/>
      <c r="C377" s="24"/>
      <c r="D377" s="24"/>
      <c r="E377" s="24"/>
      <c r="F377" s="24"/>
      <c r="G377" s="24"/>
      <c r="H377" s="24"/>
      <c r="I377" s="24"/>
      <c r="J377" s="75"/>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row>
    <row r="378" spans="1:49" ht="15.75" customHeight="1" x14ac:dyDescent="0.3">
      <c r="A378" s="24"/>
      <c r="B378" s="24"/>
      <c r="C378" s="24"/>
      <c r="D378" s="24"/>
      <c r="E378" s="24"/>
      <c r="F378" s="24"/>
      <c r="G378" s="24"/>
      <c r="H378" s="24"/>
      <c r="I378" s="24"/>
      <c r="J378" s="75"/>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row>
    <row r="379" spans="1:49" ht="15.75" customHeight="1" x14ac:dyDescent="0.3">
      <c r="A379" s="24"/>
      <c r="B379" s="24"/>
      <c r="C379" s="24"/>
      <c r="D379" s="24"/>
      <c r="E379" s="24"/>
      <c r="F379" s="24"/>
      <c r="G379" s="24"/>
      <c r="H379" s="24"/>
      <c r="I379" s="24"/>
      <c r="J379" s="75"/>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row>
    <row r="380" spans="1:49" ht="15.75" customHeight="1" x14ac:dyDescent="0.3">
      <c r="A380" s="24"/>
      <c r="B380" s="24"/>
      <c r="C380" s="24"/>
      <c r="D380" s="24"/>
      <c r="E380" s="24"/>
      <c r="F380" s="24"/>
      <c r="G380" s="24"/>
      <c r="H380" s="24"/>
      <c r="I380" s="24"/>
      <c r="J380" s="75"/>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row>
    <row r="381" spans="1:49" ht="15.75" customHeight="1" x14ac:dyDescent="0.3">
      <c r="A381" s="24"/>
      <c r="B381" s="24"/>
      <c r="C381" s="24"/>
      <c r="D381" s="24"/>
      <c r="E381" s="24"/>
      <c r="F381" s="24"/>
      <c r="G381" s="24"/>
      <c r="H381" s="24"/>
      <c r="I381" s="24"/>
      <c r="J381" s="75"/>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row>
    <row r="382" spans="1:49" ht="15.75" customHeight="1" x14ac:dyDescent="0.3">
      <c r="A382" s="24"/>
      <c r="B382" s="24"/>
      <c r="C382" s="24"/>
      <c r="D382" s="24"/>
      <c r="E382" s="24"/>
      <c r="F382" s="24"/>
      <c r="G382" s="24"/>
      <c r="H382" s="24"/>
      <c r="I382" s="24"/>
      <c r="J382" s="75"/>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row>
    <row r="383" spans="1:49" ht="15.75" customHeight="1" x14ac:dyDescent="0.3">
      <c r="A383" s="24"/>
      <c r="B383" s="24"/>
      <c r="C383" s="24"/>
      <c r="D383" s="24"/>
      <c r="E383" s="24"/>
      <c r="F383" s="24"/>
      <c r="G383" s="24"/>
      <c r="H383" s="24"/>
      <c r="I383" s="24"/>
      <c r="J383" s="75"/>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row>
    <row r="384" spans="1:49" ht="15.75" customHeight="1" x14ac:dyDescent="0.3">
      <c r="A384" s="24"/>
      <c r="B384" s="24"/>
      <c r="C384" s="24"/>
      <c r="D384" s="24"/>
      <c r="E384" s="24"/>
      <c r="F384" s="24"/>
      <c r="G384" s="24"/>
      <c r="H384" s="24"/>
      <c r="I384" s="24"/>
      <c r="J384" s="75"/>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row>
    <row r="385" spans="1:49" ht="15.75" customHeight="1" x14ac:dyDescent="0.3">
      <c r="A385" s="24"/>
      <c r="B385" s="24"/>
      <c r="C385" s="24"/>
      <c r="D385" s="24"/>
      <c r="E385" s="24"/>
      <c r="F385" s="24"/>
      <c r="G385" s="24"/>
      <c r="H385" s="24"/>
      <c r="I385" s="24"/>
      <c r="J385" s="75"/>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row>
    <row r="386" spans="1:49" ht="15.75" customHeight="1" x14ac:dyDescent="0.3">
      <c r="A386" s="24"/>
      <c r="B386" s="24"/>
      <c r="C386" s="24"/>
      <c r="D386" s="24"/>
      <c r="E386" s="24"/>
      <c r="F386" s="24"/>
      <c r="G386" s="24"/>
      <c r="H386" s="24"/>
      <c r="I386" s="24"/>
      <c r="J386" s="75"/>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row>
    <row r="387" spans="1:49" ht="15.75" customHeight="1" x14ac:dyDescent="0.3">
      <c r="A387" s="24"/>
      <c r="B387" s="24"/>
      <c r="C387" s="24"/>
      <c r="D387" s="24"/>
      <c r="E387" s="24"/>
      <c r="F387" s="24"/>
      <c r="G387" s="24"/>
      <c r="H387" s="24"/>
      <c r="I387" s="24"/>
      <c r="J387" s="75"/>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row>
    <row r="388" spans="1:49" ht="15.75" customHeight="1" x14ac:dyDescent="0.3">
      <c r="A388" s="24"/>
      <c r="B388" s="24"/>
      <c r="C388" s="24"/>
      <c r="D388" s="24"/>
      <c r="E388" s="24"/>
      <c r="F388" s="24"/>
      <c r="G388" s="24"/>
      <c r="H388" s="24"/>
      <c r="I388" s="24"/>
      <c r="J388" s="75"/>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row>
    <row r="389" spans="1:49" ht="15.75" customHeight="1" x14ac:dyDescent="0.3">
      <c r="A389" s="24"/>
      <c r="B389" s="24"/>
      <c r="C389" s="24"/>
      <c r="D389" s="24"/>
      <c r="E389" s="24"/>
      <c r="F389" s="24"/>
      <c r="G389" s="24"/>
      <c r="H389" s="24"/>
      <c r="I389" s="24"/>
      <c r="J389" s="75"/>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row>
    <row r="390" spans="1:49" ht="15.75" customHeight="1" x14ac:dyDescent="0.3">
      <c r="A390" s="24"/>
      <c r="B390" s="24"/>
      <c r="C390" s="24"/>
      <c r="D390" s="24"/>
      <c r="E390" s="24"/>
      <c r="F390" s="24"/>
      <c r="G390" s="24"/>
      <c r="H390" s="24"/>
      <c r="I390" s="24"/>
      <c r="J390" s="75"/>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row>
    <row r="391" spans="1:49" ht="15.75" customHeight="1" x14ac:dyDescent="0.3">
      <c r="A391" s="24"/>
      <c r="B391" s="24"/>
      <c r="C391" s="24"/>
      <c r="D391" s="24"/>
      <c r="E391" s="24"/>
      <c r="F391" s="24"/>
      <c r="G391" s="24"/>
      <c r="H391" s="24"/>
      <c r="I391" s="24"/>
      <c r="J391" s="75"/>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row>
    <row r="392" spans="1:49" ht="15.75" customHeight="1" x14ac:dyDescent="0.3">
      <c r="A392" s="24"/>
      <c r="B392" s="24"/>
      <c r="C392" s="24"/>
      <c r="D392" s="24"/>
      <c r="E392" s="24"/>
      <c r="F392" s="24"/>
      <c r="G392" s="24"/>
      <c r="H392" s="24"/>
      <c r="I392" s="24"/>
      <c r="J392" s="75"/>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row>
    <row r="393" spans="1:49" ht="15.75" customHeight="1" x14ac:dyDescent="0.3">
      <c r="A393" s="24"/>
      <c r="B393" s="24"/>
      <c r="C393" s="24"/>
      <c r="D393" s="24"/>
      <c r="E393" s="24"/>
      <c r="F393" s="24"/>
      <c r="G393" s="24"/>
      <c r="H393" s="24"/>
      <c r="I393" s="24"/>
      <c r="J393" s="75"/>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row>
    <row r="394" spans="1:49" ht="15.75" customHeight="1" x14ac:dyDescent="0.3">
      <c r="A394" s="24"/>
      <c r="B394" s="24"/>
      <c r="C394" s="24"/>
      <c r="D394" s="24"/>
      <c r="E394" s="24"/>
      <c r="F394" s="24"/>
      <c r="G394" s="24"/>
      <c r="H394" s="24"/>
      <c r="I394" s="24"/>
      <c r="J394" s="75"/>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row>
    <row r="395" spans="1:49" ht="15.75" customHeight="1" x14ac:dyDescent="0.3">
      <c r="A395" s="24"/>
      <c r="B395" s="24"/>
      <c r="C395" s="24"/>
      <c r="D395" s="24"/>
      <c r="E395" s="24"/>
      <c r="F395" s="24"/>
      <c r="G395" s="24"/>
      <c r="H395" s="24"/>
      <c r="I395" s="24"/>
      <c r="J395" s="75"/>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row>
    <row r="396" spans="1:49" ht="15.75" customHeight="1" x14ac:dyDescent="0.3">
      <c r="A396" s="24"/>
      <c r="B396" s="24"/>
      <c r="C396" s="24"/>
      <c r="D396" s="24"/>
      <c r="E396" s="24"/>
      <c r="F396" s="24"/>
      <c r="G396" s="24"/>
      <c r="H396" s="24"/>
      <c r="I396" s="24"/>
      <c r="J396" s="75"/>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row>
    <row r="397" spans="1:49" ht="15.75" customHeight="1" x14ac:dyDescent="0.3">
      <c r="A397" s="24"/>
      <c r="B397" s="24"/>
      <c r="C397" s="24"/>
      <c r="D397" s="24"/>
      <c r="E397" s="24"/>
      <c r="F397" s="24"/>
      <c r="G397" s="24"/>
      <c r="H397" s="24"/>
      <c r="I397" s="24"/>
      <c r="J397" s="75"/>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row>
    <row r="398" spans="1:49" ht="15.75" customHeight="1" x14ac:dyDescent="0.3">
      <c r="A398" s="24"/>
      <c r="B398" s="24"/>
      <c r="C398" s="24"/>
      <c r="D398" s="24"/>
      <c r="E398" s="24"/>
      <c r="F398" s="24"/>
      <c r="G398" s="24"/>
      <c r="H398" s="24"/>
      <c r="I398" s="24"/>
      <c r="J398" s="75"/>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row>
    <row r="399" spans="1:49" ht="15.75" customHeight="1" x14ac:dyDescent="0.3">
      <c r="A399" s="24"/>
      <c r="B399" s="24"/>
      <c r="C399" s="24"/>
      <c r="D399" s="24"/>
      <c r="E399" s="24"/>
      <c r="F399" s="24"/>
      <c r="G399" s="24"/>
      <c r="H399" s="24"/>
      <c r="I399" s="24"/>
      <c r="J399" s="75"/>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row>
    <row r="400" spans="1:49" ht="15.75" customHeight="1" x14ac:dyDescent="0.3">
      <c r="A400" s="24"/>
      <c r="B400" s="24"/>
      <c r="C400" s="24"/>
      <c r="D400" s="24"/>
      <c r="E400" s="24"/>
      <c r="F400" s="24"/>
      <c r="G400" s="24"/>
      <c r="H400" s="24"/>
      <c r="I400" s="24"/>
      <c r="J400" s="75"/>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row>
    <row r="401" spans="1:49" ht="15.75" customHeight="1" x14ac:dyDescent="0.3">
      <c r="A401" s="24"/>
      <c r="B401" s="24"/>
      <c r="C401" s="24"/>
      <c r="D401" s="24"/>
      <c r="E401" s="24"/>
      <c r="F401" s="24"/>
      <c r="G401" s="24"/>
      <c r="H401" s="24"/>
      <c r="I401" s="24"/>
      <c r="J401" s="75"/>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row>
    <row r="402" spans="1:49" ht="15.75" customHeight="1" x14ac:dyDescent="0.3">
      <c r="A402" s="24"/>
      <c r="B402" s="24"/>
      <c r="C402" s="24"/>
      <c r="D402" s="24"/>
      <c r="E402" s="24"/>
      <c r="F402" s="24"/>
      <c r="G402" s="24"/>
      <c r="H402" s="24"/>
      <c r="I402" s="24"/>
      <c r="J402" s="75"/>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row>
    <row r="403" spans="1:49" ht="15.75" customHeight="1" x14ac:dyDescent="0.3">
      <c r="A403" s="24"/>
      <c r="B403" s="24"/>
      <c r="C403" s="24"/>
      <c r="D403" s="24"/>
      <c r="E403" s="24"/>
      <c r="F403" s="24"/>
      <c r="G403" s="24"/>
      <c r="H403" s="24"/>
      <c r="I403" s="24"/>
      <c r="J403" s="75"/>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row>
    <row r="404" spans="1:49" ht="15.75" customHeight="1" x14ac:dyDescent="0.3">
      <c r="A404" s="24"/>
      <c r="B404" s="24"/>
      <c r="C404" s="24"/>
      <c r="D404" s="24"/>
      <c r="E404" s="24"/>
      <c r="F404" s="24"/>
      <c r="G404" s="24"/>
      <c r="H404" s="24"/>
      <c r="I404" s="24"/>
      <c r="J404" s="75"/>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row>
    <row r="405" spans="1:49" ht="15.75" customHeight="1" x14ac:dyDescent="0.3">
      <c r="A405" s="24"/>
      <c r="B405" s="24"/>
      <c r="C405" s="24"/>
      <c r="D405" s="24"/>
      <c r="E405" s="24"/>
      <c r="F405" s="24"/>
      <c r="G405" s="24"/>
      <c r="H405" s="24"/>
      <c r="I405" s="24"/>
      <c r="J405" s="75"/>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row>
    <row r="406" spans="1:49" ht="15.75" customHeight="1" x14ac:dyDescent="0.3">
      <c r="A406" s="24"/>
      <c r="B406" s="24"/>
      <c r="C406" s="24"/>
      <c r="D406" s="24"/>
      <c r="E406" s="24"/>
      <c r="F406" s="24"/>
      <c r="G406" s="24"/>
      <c r="H406" s="24"/>
      <c r="I406" s="24"/>
      <c r="J406" s="75"/>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row>
    <row r="407" spans="1:49" ht="15.75" customHeight="1" x14ac:dyDescent="0.3">
      <c r="A407" s="24"/>
      <c r="B407" s="24"/>
      <c r="C407" s="24"/>
      <c r="D407" s="24"/>
      <c r="E407" s="24"/>
      <c r="F407" s="24"/>
      <c r="G407" s="24"/>
      <c r="H407" s="24"/>
      <c r="I407" s="24"/>
      <c r="J407" s="75"/>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row>
    <row r="408" spans="1:49" ht="15.75" customHeight="1" x14ac:dyDescent="0.3">
      <c r="A408" s="24"/>
      <c r="B408" s="24"/>
      <c r="C408" s="24"/>
      <c r="D408" s="24"/>
      <c r="E408" s="24"/>
      <c r="F408" s="24"/>
      <c r="G408" s="24"/>
      <c r="H408" s="24"/>
      <c r="I408" s="24"/>
      <c r="J408" s="75"/>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row>
    <row r="409" spans="1:49" ht="15.75" customHeight="1" x14ac:dyDescent="0.3">
      <c r="A409" s="24"/>
      <c r="B409" s="24"/>
      <c r="C409" s="24"/>
      <c r="D409" s="24"/>
      <c r="E409" s="24"/>
      <c r="F409" s="24"/>
      <c r="G409" s="24"/>
      <c r="H409" s="24"/>
      <c r="I409" s="24"/>
      <c r="J409" s="75"/>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row>
    <row r="410" spans="1:49" ht="15.75" customHeight="1" x14ac:dyDescent="0.3">
      <c r="A410" s="24"/>
      <c r="B410" s="24"/>
      <c r="C410" s="24"/>
      <c r="D410" s="24"/>
      <c r="E410" s="24"/>
      <c r="F410" s="24"/>
      <c r="G410" s="24"/>
      <c r="H410" s="24"/>
      <c r="I410" s="24"/>
      <c r="J410" s="75"/>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row>
    <row r="411" spans="1:49" ht="15.75" customHeight="1" x14ac:dyDescent="0.3">
      <c r="A411" s="24"/>
      <c r="B411" s="24"/>
      <c r="C411" s="24"/>
      <c r="D411" s="24"/>
      <c r="E411" s="24"/>
      <c r="F411" s="24"/>
      <c r="G411" s="24"/>
      <c r="H411" s="24"/>
      <c r="I411" s="24"/>
      <c r="J411" s="75"/>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row>
    <row r="412" spans="1:49" ht="15.75" customHeight="1" x14ac:dyDescent="0.3">
      <c r="A412" s="24"/>
      <c r="B412" s="24"/>
      <c r="C412" s="24"/>
      <c r="D412" s="24"/>
      <c r="E412" s="24"/>
      <c r="F412" s="24"/>
      <c r="G412" s="24"/>
      <c r="H412" s="24"/>
      <c r="I412" s="24"/>
      <c r="J412" s="75"/>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row>
    <row r="413" spans="1:49" ht="15.75" customHeight="1" x14ac:dyDescent="0.3">
      <c r="A413" s="24"/>
      <c r="B413" s="24"/>
      <c r="C413" s="24"/>
      <c r="D413" s="24"/>
      <c r="E413" s="24"/>
      <c r="F413" s="24"/>
      <c r="G413" s="24"/>
      <c r="H413" s="24"/>
      <c r="I413" s="24"/>
      <c r="J413" s="75"/>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row>
    <row r="414" spans="1:49" ht="15.75" customHeight="1" x14ac:dyDescent="0.3">
      <c r="A414" s="24"/>
      <c r="B414" s="24"/>
      <c r="C414" s="24"/>
      <c r="D414" s="24"/>
      <c r="E414" s="24"/>
      <c r="F414" s="24"/>
      <c r="G414" s="24"/>
      <c r="H414" s="24"/>
      <c r="I414" s="24"/>
      <c r="J414" s="75"/>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row>
    <row r="415" spans="1:49" ht="15.75" customHeight="1" x14ac:dyDescent="0.3">
      <c r="A415" s="24"/>
      <c r="B415" s="24"/>
      <c r="C415" s="24"/>
      <c r="D415" s="24"/>
      <c r="E415" s="24"/>
      <c r="F415" s="24"/>
      <c r="G415" s="24"/>
      <c r="H415" s="24"/>
      <c r="I415" s="24"/>
      <c r="J415" s="75"/>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row>
    <row r="416" spans="1:49" ht="15.75" customHeight="1" x14ac:dyDescent="0.3">
      <c r="A416" s="24"/>
      <c r="B416" s="24"/>
      <c r="C416" s="24"/>
      <c r="D416" s="24"/>
      <c r="E416" s="24"/>
      <c r="F416" s="24"/>
      <c r="G416" s="24"/>
      <c r="H416" s="24"/>
      <c r="I416" s="24"/>
      <c r="J416" s="75"/>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row>
    <row r="417" spans="1:49" ht="15.75" customHeight="1" x14ac:dyDescent="0.3">
      <c r="A417" s="24"/>
      <c r="B417" s="24"/>
      <c r="C417" s="24"/>
      <c r="D417" s="24"/>
      <c r="E417" s="24"/>
      <c r="F417" s="24"/>
      <c r="G417" s="24"/>
      <c r="H417" s="24"/>
      <c r="I417" s="24"/>
      <c r="J417" s="75"/>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row>
    <row r="418" spans="1:49" ht="15.75" customHeight="1" x14ac:dyDescent="0.3">
      <c r="A418" s="24"/>
      <c r="B418" s="24"/>
      <c r="C418" s="24"/>
      <c r="D418" s="24"/>
      <c r="E418" s="24"/>
      <c r="F418" s="24"/>
      <c r="G418" s="24"/>
      <c r="H418" s="24"/>
      <c r="I418" s="24"/>
      <c r="J418" s="75"/>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row>
    <row r="419" spans="1:49" ht="15.75" customHeight="1" x14ac:dyDescent="0.3">
      <c r="A419" s="24"/>
      <c r="B419" s="24"/>
      <c r="C419" s="24"/>
      <c r="D419" s="24"/>
      <c r="E419" s="24"/>
      <c r="F419" s="24"/>
      <c r="G419" s="24"/>
      <c r="H419" s="24"/>
      <c r="I419" s="24"/>
      <c r="J419" s="75"/>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row>
    <row r="420" spans="1:49" ht="15.75" customHeight="1" x14ac:dyDescent="0.3">
      <c r="A420" s="24"/>
      <c r="B420" s="24"/>
      <c r="C420" s="24"/>
      <c r="D420" s="24"/>
      <c r="E420" s="24"/>
      <c r="F420" s="24"/>
      <c r="G420" s="24"/>
      <c r="H420" s="24"/>
      <c r="I420" s="24"/>
      <c r="J420" s="75"/>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row>
    <row r="421" spans="1:49" ht="15.75" customHeight="1" x14ac:dyDescent="0.3">
      <c r="A421" s="24"/>
      <c r="B421" s="24"/>
      <c r="C421" s="24"/>
      <c r="D421" s="24"/>
      <c r="E421" s="24"/>
      <c r="F421" s="24"/>
      <c r="G421" s="24"/>
      <c r="H421" s="24"/>
      <c r="I421" s="24"/>
      <c r="J421" s="75"/>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row>
    <row r="422" spans="1:49" ht="15.75" customHeight="1" x14ac:dyDescent="0.3">
      <c r="A422" s="24"/>
      <c r="B422" s="24"/>
      <c r="C422" s="24"/>
      <c r="D422" s="24"/>
      <c r="E422" s="24"/>
      <c r="F422" s="24"/>
      <c r="G422" s="24"/>
      <c r="H422" s="24"/>
      <c r="I422" s="24"/>
      <c r="J422" s="75"/>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row>
    <row r="423" spans="1:49" ht="15.75" customHeight="1" x14ac:dyDescent="0.3">
      <c r="A423" s="24"/>
      <c r="B423" s="24"/>
      <c r="C423" s="24"/>
      <c r="D423" s="24"/>
      <c r="E423" s="24"/>
      <c r="F423" s="24"/>
      <c r="G423" s="24"/>
      <c r="H423" s="24"/>
      <c r="I423" s="24"/>
      <c r="J423" s="75"/>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row>
    <row r="424" spans="1:49" ht="15.75" customHeight="1" x14ac:dyDescent="0.3">
      <c r="A424" s="24"/>
      <c r="B424" s="24"/>
      <c r="C424" s="24"/>
      <c r="D424" s="24"/>
      <c r="E424" s="24"/>
      <c r="F424" s="24"/>
      <c r="G424" s="24"/>
      <c r="H424" s="24"/>
      <c r="I424" s="24"/>
      <c r="J424" s="75"/>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row>
    <row r="425" spans="1:49" ht="15.75" customHeight="1" x14ac:dyDescent="0.3">
      <c r="A425" s="24"/>
      <c r="B425" s="24"/>
      <c r="C425" s="24"/>
      <c r="D425" s="24"/>
      <c r="E425" s="24"/>
      <c r="F425" s="24"/>
      <c r="G425" s="24"/>
      <c r="H425" s="24"/>
      <c r="I425" s="24"/>
      <c r="J425" s="75"/>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row>
    <row r="426" spans="1:49" ht="15.75" customHeight="1" x14ac:dyDescent="0.3">
      <c r="A426" s="24"/>
      <c r="B426" s="24"/>
      <c r="C426" s="24"/>
      <c r="D426" s="24"/>
      <c r="E426" s="24"/>
      <c r="F426" s="24"/>
      <c r="G426" s="24"/>
      <c r="H426" s="24"/>
      <c r="I426" s="24"/>
      <c r="J426" s="75"/>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row>
    <row r="427" spans="1:49" ht="15.75" customHeight="1" x14ac:dyDescent="0.3">
      <c r="A427" s="24"/>
      <c r="B427" s="24"/>
      <c r="C427" s="24"/>
      <c r="D427" s="24"/>
      <c r="E427" s="24"/>
      <c r="F427" s="24"/>
      <c r="G427" s="24"/>
      <c r="H427" s="24"/>
      <c r="I427" s="24"/>
      <c r="J427" s="75"/>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row>
    <row r="428" spans="1:49" ht="15.75" customHeight="1" x14ac:dyDescent="0.3">
      <c r="A428" s="24"/>
      <c r="B428" s="24"/>
      <c r="C428" s="24"/>
      <c r="D428" s="24"/>
      <c r="E428" s="24"/>
      <c r="F428" s="24"/>
      <c r="G428" s="24"/>
      <c r="H428" s="24"/>
      <c r="I428" s="24"/>
      <c r="J428" s="75"/>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row>
    <row r="429" spans="1:49" ht="15.75" customHeight="1" x14ac:dyDescent="0.3">
      <c r="A429" s="24"/>
      <c r="B429" s="24"/>
      <c r="C429" s="24"/>
      <c r="D429" s="24"/>
      <c r="E429" s="24"/>
      <c r="F429" s="24"/>
      <c r="G429" s="24"/>
      <c r="H429" s="24"/>
      <c r="I429" s="24"/>
      <c r="J429" s="75"/>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row>
    <row r="430" spans="1:49" ht="15.75" customHeight="1" x14ac:dyDescent="0.3">
      <c r="A430" s="24"/>
      <c r="B430" s="24"/>
      <c r="C430" s="24"/>
      <c r="D430" s="24"/>
      <c r="E430" s="24"/>
      <c r="F430" s="24"/>
      <c r="G430" s="24"/>
      <c r="H430" s="24"/>
      <c r="I430" s="24"/>
      <c r="J430" s="75"/>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row>
    <row r="431" spans="1:49" ht="15.75" customHeight="1" x14ac:dyDescent="0.3">
      <c r="A431" s="24"/>
      <c r="B431" s="24"/>
      <c r="C431" s="24"/>
      <c r="D431" s="24"/>
      <c r="E431" s="24"/>
      <c r="F431" s="24"/>
      <c r="G431" s="24"/>
      <c r="H431" s="24"/>
      <c r="I431" s="24"/>
      <c r="J431" s="75"/>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row>
    <row r="432" spans="1:49" ht="15.75" customHeight="1" x14ac:dyDescent="0.3">
      <c r="A432" s="24"/>
      <c r="B432" s="24"/>
      <c r="C432" s="24"/>
      <c r="D432" s="24"/>
      <c r="E432" s="24"/>
      <c r="F432" s="24"/>
      <c r="G432" s="24"/>
      <c r="H432" s="24"/>
      <c r="I432" s="24"/>
      <c r="J432" s="75"/>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row>
    <row r="433" spans="1:49" ht="15.75" customHeight="1" x14ac:dyDescent="0.3">
      <c r="A433" s="24"/>
      <c r="B433" s="24"/>
      <c r="C433" s="24"/>
      <c r="D433" s="24"/>
      <c r="E433" s="24"/>
      <c r="F433" s="24"/>
      <c r="G433" s="24"/>
      <c r="H433" s="24"/>
      <c r="I433" s="24"/>
      <c r="J433" s="75"/>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row>
    <row r="434" spans="1:49" ht="15.75" customHeight="1" x14ac:dyDescent="0.3">
      <c r="A434" s="24"/>
      <c r="B434" s="24"/>
      <c r="C434" s="24"/>
      <c r="D434" s="24"/>
      <c r="E434" s="24"/>
      <c r="F434" s="24"/>
      <c r="G434" s="24"/>
      <c r="H434" s="24"/>
      <c r="I434" s="24"/>
      <c r="J434" s="75"/>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row>
    <row r="435" spans="1:49" ht="15.75" customHeight="1" x14ac:dyDescent="0.3">
      <c r="A435" s="24"/>
      <c r="B435" s="24"/>
      <c r="C435" s="24"/>
      <c r="D435" s="24"/>
      <c r="E435" s="24"/>
      <c r="F435" s="24"/>
      <c r="G435" s="24"/>
      <c r="H435" s="24"/>
      <c r="I435" s="24"/>
      <c r="J435" s="75"/>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row>
    <row r="436" spans="1:49" ht="15.75" customHeight="1" x14ac:dyDescent="0.3">
      <c r="A436" s="24"/>
      <c r="B436" s="24"/>
      <c r="C436" s="24"/>
      <c r="D436" s="24"/>
      <c r="E436" s="24"/>
      <c r="F436" s="24"/>
      <c r="G436" s="24"/>
      <c r="H436" s="24"/>
      <c r="I436" s="24"/>
      <c r="J436" s="75"/>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row>
    <row r="437" spans="1:49" ht="15.75" customHeight="1" x14ac:dyDescent="0.3">
      <c r="A437" s="24"/>
      <c r="B437" s="24"/>
      <c r="C437" s="24"/>
      <c r="D437" s="24"/>
      <c r="E437" s="24"/>
      <c r="F437" s="24"/>
      <c r="G437" s="24"/>
      <c r="H437" s="24"/>
      <c r="I437" s="24"/>
      <c r="J437" s="75"/>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row>
    <row r="438" spans="1:49" ht="15.75" customHeight="1" x14ac:dyDescent="0.3">
      <c r="A438" s="24"/>
      <c r="B438" s="24"/>
      <c r="C438" s="24"/>
      <c r="D438" s="24"/>
      <c r="E438" s="24"/>
      <c r="F438" s="24"/>
      <c r="G438" s="24"/>
      <c r="H438" s="24"/>
      <c r="I438" s="24"/>
      <c r="J438" s="75"/>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row>
    <row r="439" spans="1:49" ht="15.75" customHeight="1" x14ac:dyDescent="0.3">
      <c r="A439" s="24"/>
      <c r="B439" s="24"/>
      <c r="C439" s="24"/>
      <c r="D439" s="24"/>
      <c r="E439" s="24"/>
      <c r="F439" s="24"/>
      <c r="G439" s="24"/>
      <c r="H439" s="24"/>
      <c r="I439" s="24"/>
      <c r="J439" s="75"/>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row>
    <row r="440" spans="1:49" ht="15.75" customHeight="1" x14ac:dyDescent="0.3">
      <c r="A440" s="24"/>
      <c r="B440" s="24"/>
      <c r="C440" s="24"/>
      <c r="D440" s="24"/>
      <c r="E440" s="24"/>
      <c r="F440" s="24"/>
      <c r="G440" s="24"/>
      <c r="H440" s="24"/>
      <c r="I440" s="24"/>
      <c r="J440" s="75"/>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row>
    <row r="441" spans="1:49" ht="15.75" customHeight="1" x14ac:dyDescent="0.3">
      <c r="A441" s="24"/>
      <c r="B441" s="24"/>
      <c r="C441" s="24"/>
      <c r="D441" s="24"/>
      <c r="E441" s="24"/>
      <c r="F441" s="24"/>
      <c r="G441" s="24"/>
      <c r="H441" s="24"/>
      <c r="I441" s="24"/>
      <c r="J441" s="75"/>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row>
    <row r="442" spans="1:49" ht="15.75" customHeight="1" x14ac:dyDescent="0.3">
      <c r="A442" s="24"/>
      <c r="B442" s="24"/>
      <c r="C442" s="24"/>
      <c r="D442" s="24"/>
      <c r="E442" s="24"/>
      <c r="F442" s="24"/>
      <c r="G442" s="24"/>
      <c r="H442" s="24"/>
      <c r="I442" s="24"/>
      <c r="J442" s="75"/>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row>
    <row r="443" spans="1:49" ht="15.75" customHeight="1" x14ac:dyDescent="0.3">
      <c r="A443" s="24"/>
      <c r="B443" s="24"/>
      <c r="C443" s="24"/>
      <c r="D443" s="24"/>
      <c r="E443" s="24"/>
      <c r="F443" s="24"/>
      <c r="G443" s="24"/>
      <c r="H443" s="24"/>
      <c r="I443" s="24"/>
      <c r="J443" s="75"/>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row>
    <row r="444" spans="1:49" ht="15.75" customHeight="1" x14ac:dyDescent="0.3">
      <c r="A444" s="24"/>
      <c r="B444" s="24"/>
      <c r="C444" s="24"/>
      <c r="D444" s="24"/>
      <c r="E444" s="24"/>
      <c r="F444" s="24"/>
      <c r="G444" s="24"/>
      <c r="H444" s="24"/>
      <c r="I444" s="24"/>
      <c r="J444" s="75"/>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row>
    <row r="445" spans="1:49" ht="15.75" customHeight="1" x14ac:dyDescent="0.3">
      <c r="A445" s="24"/>
      <c r="B445" s="24"/>
      <c r="C445" s="24"/>
      <c r="D445" s="24"/>
      <c r="E445" s="24"/>
      <c r="F445" s="24"/>
      <c r="G445" s="24"/>
      <c r="H445" s="24"/>
      <c r="I445" s="24"/>
      <c r="J445" s="75"/>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row>
    <row r="446" spans="1:49" ht="15.75" customHeight="1" x14ac:dyDescent="0.3">
      <c r="A446" s="24"/>
      <c r="B446" s="24"/>
      <c r="C446" s="24"/>
      <c r="D446" s="24"/>
      <c r="E446" s="24"/>
      <c r="F446" s="24"/>
      <c r="G446" s="24"/>
      <c r="H446" s="24"/>
      <c r="I446" s="24"/>
      <c r="J446" s="75"/>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row>
    <row r="447" spans="1:49" ht="15.75" customHeight="1" x14ac:dyDescent="0.3">
      <c r="A447" s="24"/>
      <c r="B447" s="24"/>
      <c r="C447" s="24"/>
      <c r="D447" s="24"/>
      <c r="E447" s="24"/>
      <c r="F447" s="24"/>
      <c r="G447" s="24"/>
      <c r="H447" s="24"/>
      <c r="I447" s="24"/>
      <c r="J447" s="75"/>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row>
    <row r="448" spans="1:49" ht="15.75" customHeight="1" x14ac:dyDescent="0.3">
      <c r="A448" s="24"/>
      <c r="B448" s="24"/>
      <c r="C448" s="24"/>
      <c r="D448" s="24"/>
      <c r="E448" s="24"/>
      <c r="F448" s="24"/>
      <c r="G448" s="24"/>
      <c r="H448" s="24"/>
      <c r="I448" s="24"/>
      <c r="J448" s="75"/>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row>
    <row r="449" spans="1:49" ht="15.75" customHeight="1" x14ac:dyDescent="0.3">
      <c r="A449" s="24"/>
      <c r="B449" s="24"/>
      <c r="C449" s="24"/>
      <c r="D449" s="24"/>
      <c r="E449" s="24"/>
      <c r="F449" s="24"/>
      <c r="G449" s="24"/>
      <c r="H449" s="24"/>
      <c r="I449" s="24"/>
      <c r="J449" s="75"/>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row>
    <row r="450" spans="1:49" ht="15.75" customHeight="1" x14ac:dyDescent="0.3">
      <c r="A450" s="24"/>
      <c r="B450" s="24"/>
      <c r="C450" s="24"/>
      <c r="D450" s="24"/>
      <c r="E450" s="24"/>
      <c r="F450" s="24"/>
      <c r="G450" s="24"/>
      <c r="H450" s="24"/>
      <c r="I450" s="24"/>
      <c r="J450" s="75"/>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row>
    <row r="451" spans="1:49" ht="15.75" customHeight="1" x14ac:dyDescent="0.3">
      <c r="A451" s="24"/>
      <c r="B451" s="24"/>
      <c r="C451" s="24"/>
      <c r="D451" s="24"/>
      <c r="E451" s="24"/>
      <c r="F451" s="24"/>
      <c r="G451" s="24"/>
      <c r="H451" s="24"/>
      <c r="I451" s="24"/>
      <c r="J451" s="75"/>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row>
    <row r="452" spans="1:49" ht="15.75" customHeight="1" x14ac:dyDescent="0.3">
      <c r="A452" s="24"/>
      <c r="B452" s="24"/>
      <c r="C452" s="24"/>
      <c r="D452" s="24"/>
      <c r="E452" s="24"/>
      <c r="F452" s="24"/>
      <c r="G452" s="24"/>
      <c r="H452" s="24"/>
      <c r="I452" s="24"/>
      <c r="J452" s="75"/>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row>
    <row r="453" spans="1:49" ht="15.75" customHeight="1" x14ac:dyDescent="0.3">
      <c r="A453" s="24"/>
      <c r="B453" s="24"/>
      <c r="C453" s="24"/>
      <c r="D453" s="24"/>
      <c r="E453" s="24"/>
      <c r="F453" s="24"/>
      <c r="G453" s="24"/>
      <c r="H453" s="24"/>
      <c r="I453" s="24"/>
      <c r="J453" s="75"/>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row>
    <row r="454" spans="1:49" ht="15.75" customHeight="1" x14ac:dyDescent="0.3">
      <c r="A454" s="24"/>
      <c r="B454" s="24"/>
      <c r="C454" s="24"/>
      <c r="D454" s="24"/>
      <c r="E454" s="24"/>
      <c r="F454" s="24"/>
      <c r="G454" s="24"/>
      <c r="H454" s="24"/>
      <c r="I454" s="24"/>
      <c r="J454" s="75"/>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row>
    <row r="455" spans="1:49" ht="15.75" customHeight="1" x14ac:dyDescent="0.3">
      <c r="A455" s="24"/>
      <c r="B455" s="24"/>
      <c r="C455" s="24"/>
      <c r="D455" s="24"/>
      <c r="E455" s="24"/>
      <c r="F455" s="24"/>
      <c r="G455" s="24"/>
      <c r="H455" s="24"/>
      <c r="I455" s="24"/>
      <c r="J455" s="75"/>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row>
    <row r="456" spans="1:49" ht="15.75" customHeight="1" x14ac:dyDescent="0.3">
      <c r="A456" s="24"/>
      <c r="B456" s="24"/>
      <c r="C456" s="24"/>
      <c r="D456" s="24"/>
      <c r="E456" s="24"/>
      <c r="F456" s="24"/>
      <c r="G456" s="24"/>
      <c r="H456" s="24"/>
      <c r="I456" s="24"/>
      <c r="J456" s="75"/>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row>
    <row r="457" spans="1:49" ht="15.75" customHeight="1" x14ac:dyDescent="0.3">
      <c r="A457" s="24"/>
      <c r="B457" s="24"/>
      <c r="C457" s="24"/>
      <c r="D457" s="24"/>
      <c r="E457" s="24"/>
      <c r="F457" s="24"/>
      <c r="G457" s="24"/>
      <c r="H457" s="24"/>
      <c r="I457" s="24"/>
      <c r="J457" s="75"/>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row>
    <row r="458" spans="1:49" ht="15.75" customHeight="1" x14ac:dyDescent="0.3">
      <c r="A458" s="24"/>
      <c r="B458" s="24"/>
      <c r="C458" s="24"/>
      <c r="D458" s="24"/>
      <c r="E458" s="24"/>
      <c r="F458" s="24"/>
      <c r="G458" s="24"/>
      <c r="H458" s="24"/>
      <c r="I458" s="24"/>
      <c r="J458" s="75"/>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row>
    <row r="459" spans="1:49" ht="15.75" customHeight="1" x14ac:dyDescent="0.3">
      <c r="A459" s="24"/>
      <c r="B459" s="24"/>
      <c r="C459" s="24"/>
      <c r="D459" s="24"/>
      <c r="E459" s="24"/>
      <c r="F459" s="24"/>
      <c r="G459" s="24"/>
      <c r="H459" s="24"/>
      <c r="I459" s="24"/>
      <c r="J459" s="75"/>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row>
    <row r="460" spans="1:49" ht="15.75" customHeight="1" x14ac:dyDescent="0.3">
      <c r="A460" s="24"/>
      <c r="B460" s="24"/>
      <c r="C460" s="24"/>
      <c r="D460" s="24"/>
      <c r="E460" s="24"/>
      <c r="F460" s="24"/>
      <c r="G460" s="24"/>
      <c r="H460" s="24"/>
      <c r="I460" s="24"/>
      <c r="J460" s="75"/>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row>
    <row r="461" spans="1:49" ht="15.75" customHeight="1" x14ac:dyDescent="0.3">
      <c r="A461" s="24"/>
      <c r="B461" s="24"/>
      <c r="C461" s="24"/>
      <c r="D461" s="24"/>
      <c r="E461" s="24"/>
      <c r="F461" s="24"/>
      <c r="G461" s="24"/>
      <c r="H461" s="24"/>
      <c r="I461" s="24"/>
      <c r="J461" s="75"/>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row>
    <row r="462" spans="1:49" ht="15.75" customHeight="1" x14ac:dyDescent="0.3">
      <c r="A462" s="24"/>
      <c r="B462" s="24"/>
      <c r="C462" s="24"/>
      <c r="D462" s="24"/>
      <c r="E462" s="24"/>
      <c r="F462" s="24"/>
      <c r="G462" s="24"/>
      <c r="H462" s="24"/>
      <c r="I462" s="24"/>
      <c r="J462" s="75"/>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row>
    <row r="463" spans="1:49" ht="15.75" customHeight="1" x14ac:dyDescent="0.3">
      <c r="A463" s="24"/>
      <c r="B463" s="24"/>
      <c r="C463" s="24"/>
      <c r="D463" s="24"/>
      <c r="E463" s="24"/>
      <c r="F463" s="24"/>
      <c r="G463" s="24"/>
      <c r="H463" s="24"/>
      <c r="I463" s="24"/>
      <c r="J463" s="75"/>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row>
    <row r="464" spans="1:49" ht="15.75" customHeight="1" x14ac:dyDescent="0.3">
      <c r="A464" s="24"/>
      <c r="B464" s="24"/>
      <c r="C464" s="24"/>
      <c r="D464" s="24"/>
      <c r="E464" s="24"/>
      <c r="F464" s="24"/>
      <c r="G464" s="24"/>
      <c r="H464" s="24"/>
      <c r="I464" s="24"/>
      <c r="J464" s="75"/>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row>
    <row r="465" spans="1:49" ht="15.75" customHeight="1" x14ac:dyDescent="0.3">
      <c r="A465" s="24"/>
      <c r="B465" s="24"/>
      <c r="C465" s="24"/>
      <c r="D465" s="24"/>
      <c r="E465" s="24"/>
      <c r="F465" s="24"/>
      <c r="G465" s="24"/>
      <c r="H465" s="24"/>
      <c r="I465" s="24"/>
      <c r="J465" s="75"/>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row>
    <row r="466" spans="1:49" ht="15.75" customHeight="1" x14ac:dyDescent="0.3">
      <c r="A466" s="24"/>
      <c r="B466" s="24"/>
      <c r="C466" s="24"/>
      <c r="D466" s="24"/>
      <c r="E466" s="24"/>
      <c r="F466" s="24"/>
      <c r="G466" s="24"/>
      <c r="H466" s="24"/>
      <c r="I466" s="24"/>
      <c r="J466" s="75"/>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row>
    <row r="467" spans="1:49" ht="15.75" customHeight="1" x14ac:dyDescent="0.3">
      <c r="A467" s="24"/>
      <c r="B467" s="24"/>
      <c r="C467" s="24"/>
      <c r="D467" s="24"/>
      <c r="E467" s="24"/>
      <c r="F467" s="24"/>
      <c r="G467" s="24"/>
      <c r="H467" s="24"/>
      <c r="I467" s="24"/>
      <c r="J467" s="75"/>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row>
    <row r="468" spans="1:49" ht="15.75" customHeight="1" x14ac:dyDescent="0.3">
      <c r="A468" s="24"/>
      <c r="B468" s="24"/>
      <c r="C468" s="24"/>
      <c r="D468" s="24"/>
      <c r="E468" s="24"/>
      <c r="F468" s="24"/>
      <c r="G468" s="24"/>
      <c r="H468" s="24"/>
      <c r="I468" s="24"/>
      <c r="J468" s="75"/>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row>
    <row r="469" spans="1:49" ht="15.75" customHeight="1" x14ac:dyDescent="0.3">
      <c r="A469" s="24"/>
      <c r="B469" s="24"/>
      <c r="C469" s="24"/>
      <c r="D469" s="24"/>
      <c r="E469" s="24"/>
      <c r="F469" s="24"/>
      <c r="G469" s="24"/>
      <c r="H469" s="24"/>
      <c r="I469" s="24"/>
      <c r="J469" s="75"/>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row>
    <row r="470" spans="1:49" ht="15.75" customHeight="1" x14ac:dyDescent="0.3">
      <c r="A470" s="24"/>
      <c r="B470" s="24"/>
      <c r="C470" s="24"/>
      <c r="D470" s="24"/>
      <c r="E470" s="24"/>
      <c r="F470" s="24"/>
      <c r="G470" s="24"/>
      <c r="H470" s="24"/>
      <c r="I470" s="24"/>
      <c r="J470" s="75"/>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row>
    <row r="471" spans="1:49" ht="15.75" customHeight="1" x14ac:dyDescent="0.3">
      <c r="A471" s="24"/>
      <c r="B471" s="24"/>
      <c r="C471" s="24"/>
      <c r="D471" s="24"/>
      <c r="E471" s="24"/>
      <c r="F471" s="24"/>
      <c r="G471" s="24"/>
      <c r="H471" s="24"/>
      <c r="I471" s="24"/>
      <c r="J471" s="75"/>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row>
    <row r="472" spans="1:49" ht="15.75" customHeight="1" x14ac:dyDescent="0.3">
      <c r="A472" s="24"/>
      <c r="B472" s="24"/>
      <c r="C472" s="24"/>
      <c r="D472" s="24"/>
      <c r="E472" s="24"/>
      <c r="F472" s="24"/>
      <c r="G472" s="24"/>
      <c r="H472" s="24"/>
      <c r="I472" s="24"/>
      <c r="J472" s="75"/>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row>
    <row r="473" spans="1:49" ht="15.75" customHeight="1" x14ac:dyDescent="0.3">
      <c r="A473" s="24"/>
      <c r="B473" s="24"/>
      <c r="C473" s="24"/>
      <c r="D473" s="24"/>
      <c r="E473" s="24"/>
      <c r="F473" s="24"/>
      <c r="G473" s="24"/>
      <c r="H473" s="24"/>
      <c r="I473" s="24"/>
      <c r="J473" s="75"/>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row>
    <row r="474" spans="1:49" ht="15.75" customHeight="1" x14ac:dyDescent="0.3">
      <c r="A474" s="24"/>
      <c r="B474" s="24"/>
      <c r="C474" s="24"/>
      <c r="D474" s="24"/>
      <c r="E474" s="24"/>
      <c r="F474" s="24"/>
      <c r="G474" s="24"/>
      <c r="H474" s="24"/>
      <c r="I474" s="24"/>
      <c r="J474" s="75"/>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row>
    <row r="475" spans="1:49" ht="15.75" customHeight="1" x14ac:dyDescent="0.3">
      <c r="A475" s="24"/>
      <c r="B475" s="24"/>
      <c r="C475" s="24"/>
      <c r="D475" s="24"/>
      <c r="E475" s="24"/>
      <c r="F475" s="24"/>
      <c r="G475" s="24"/>
      <c r="H475" s="24"/>
      <c r="I475" s="24"/>
      <c r="J475" s="75"/>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row>
    <row r="476" spans="1:49" ht="15.75" customHeight="1" x14ac:dyDescent="0.3">
      <c r="A476" s="24"/>
      <c r="B476" s="24"/>
      <c r="C476" s="24"/>
      <c r="D476" s="24"/>
      <c r="E476" s="24"/>
      <c r="F476" s="24"/>
      <c r="G476" s="24"/>
      <c r="H476" s="24"/>
      <c r="I476" s="24"/>
      <c r="J476" s="75"/>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row>
    <row r="477" spans="1:49" ht="15.75" customHeight="1" x14ac:dyDescent="0.3">
      <c r="A477" s="24"/>
      <c r="B477" s="24"/>
      <c r="C477" s="24"/>
      <c r="D477" s="24"/>
      <c r="E477" s="24"/>
      <c r="F477" s="24"/>
      <c r="G477" s="24"/>
      <c r="H477" s="24"/>
      <c r="I477" s="24"/>
      <c r="J477" s="75"/>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row>
    <row r="478" spans="1:49" ht="15.75" customHeight="1" x14ac:dyDescent="0.3">
      <c r="A478" s="24"/>
      <c r="B478" s="24"/>
      <c r="C478" s="24"/>
      <c r="D478" s="24"/>
      <c r="E478" s="24"/>
      <c r="F478" s="24"/>
      <c r="G478" s="24"/>
      <c r="H478" s="24"/>
      <c r="I478" s="24"/>
      <c r="J478" s="75"/>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row>
    <row r="479" spans="1:49" ht="15.75" customHeight="1" x14ac:dyDescent="0.3">
      <c r="A479" s="24"/>
      <c r="B479" s="24"/>
      <c r="C479" s="24"/>
      <c r="D479" s="24"/>
      <c r="E479" s="24"/>
      <c r="F479" s="24"/>
      <c r="G479" s="24"/>
      <c r="H479" s="24"/>
      <c r="I479" s="24"/>
      <c r="J479" s="75"/>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row>
    <row r="480" spans="1:49" ht="15.75" customHeight="1" x14ac:dyDescent="0.3">
      <c r="A480" s="24"/>
      <c r="B480" s="24"/>
      <c r="C480" s="24"/>
      <c r="D480" s="24"/>
      <c r="E480" s="24"/>
      <c r="F480" s="24"/>
      <c r="G480" s="24"/>
      <c r="H480" s="24"/>
      <c r="I480" s="24"/>
      <c r="J480" s="75"/>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row>
    <row r="481" spans="1:49" ht="15.75" customHeight="1" x14ac:dyDescent="0.3">
      <c r="A481" s="24"/>
      <c r="B481" s="24"/>
      <c r="C481" s="24"/>
      <c r="D481" s="24"/>
      <c r="E481" s="24"/>
      <c r="F481" s="24"/>
      <c r="G481" s="24"/>
      <c r="H481" s="24"/>
      <c r="I481" s="24"/>
      <c r="J481" s="75"/>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row>
    <row r="482" spans="1:49" ht="15.75" customHeight="1" x14ac:dyDescent="0.3">
      <c r="A482" s="24"/>
      <c r="B482" s="24"/>
      <c r="C482" s="24"/>
      <c r="D482" s="24"/>
      <c r="E482" s="24"/>
      <c r="F482" s="24"/>
      <c r="G482" s="24"/>
      <c r="H482" s="24"/>
      <c r="I482" s="24"/>
      <c r="J482" s="75"/>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row>
    <row r="483" spans="1:49" ht="15.75" customHeight="1" x14ac:dyDescent="0.3">
      <c r="A483" s="24"/>
      <c r="B483" s="24"/>
      <c r="C483" s="24"/>
      <c r="D483" s="24"/>
      <c r="E483" s="24"/>
      <c r="F483" s="24"/>
      <c r="G483" s="24"/>
      <c r="H483" s="24"/>
      <c r="I483" s="24"/>
      <c r="J483" s="75"/>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row>
    <row r="484" spans="1:49" ht="15.75" customHeight="1" x14ac:dyDescent="0.3">
      <c r="A484" s="24"/>
      <c r="B484" s="24"/>
      <c r="C484" s="24"/>
      <c r="D484" s="24"/>
      <c r="E484" s="24"/>
      <c r="F484" s="24"/>
      <c r="G484" s="24"/>
      <c r="H484" s="24"/>
      <c r="I484" s="24"/>
      <c r="J484" s="75"/>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row>
    <row r="485" spans="1:49" ht="15.75" customHeight="1" x14ac:dyDescent="0.3">
      <c r="A485" s="24"/>
      <c r="B485" s="24"/>
      <c r="C485" s="24"/>
      <c r="D485" s="24"/>
      <c r="E485" s="24"/>
      <c r="F485" s="24"/>
      <c r="G485" s="24"/>
      <c r="H485" s="24"/>
      <c r="I485" s="24"/>
      <c r="J485" s="75"/>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row>
    <row r="486" spans="1:49" ht="15.75" customHeight="1" x14ac:dyDescent="0.3">
      <c r="A486" s="24"/>
      <c r="B486" s="24"/>
      <c r="C486" s="24"/>
      <c r="D486" s="24"/>
      <c r="E486" s="24"/>
      <c r="F486" s="24"/>
      <c r="G486" s="24"/>
      <c r="H486" s="24"/>
      <c r="I486" s="24"/>
      <c r="J486" s="75"/>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row>
    <row r="487" spans="1:49" ht="15.75" customHeight="1" x14ac:dyDescent="0.3">
      <c r="A487" s="24"/>
      <c r="B487" s="24"/>
      <c r="C487" s="24"/>
      <c r="D487" s="24"/>
      <c r="E487" s="24"/>
      <c r="F487" s="24"/>
      <c r="G487" s="24"/>
      <c r="H487" s="24"/>
      <c r="I487" s="24"/>
      <c r="J487" s="75"/>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row>
    <row r="488" spans="1:49" ht="15.75" customHeight="1" x14ac:dyDescent="0.3">
      <c r="A488" s="24"/>
      <c r="B488" s="24"/>
      <c r="C488" s="24"/>
      <c r="D488" s="24"/>
      <c r="E488" s="24"/>
      <c r="F488" s="24"/>
      <c r="G488" s="24"/>
      <c r="H488" s="24"/>
      <c r="I488" s="24"/>
      <c r="J488" s="75"/>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row>
    <row r="489" spans="1:49" ht="15.75" customHeight="1" x14ac:dyDescent="0.3">
      <c r="A489" s="24"/>
      <c r="B489" s="24"/>
      <c r="C489" s="24"/>
      <c r="D489" s="24"/>
      <c r="E489" s="24"/>
      <c r="F489" s="24"/>
      <c r="G489" s="24"/>
      <c r="H489" s="24"/>
      <c r="I489" s="24"/>
      <c r="J489" s="75"/>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row>
    <row r="490" spans="1:49" ht="15.75" customHeight="1" x14ac:dyDescent="0.3">
      <c r="A490" s="24"/>
      <c r="B490" s="24"/>
      <c r="C490" s="24"/>
      <c r="D490" s="24"/>
      <c r="E490" s="24"/>
      <c r="F490" s="24"/>
      <c r="G490" s="24"/>
      <c r="H490" s="24"/>
      <c r="I490" s="24"/>
      <c r="J490" s="75"/>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row>
    <row r="491" spans="1:49" ht="15.75" customHeight="1" x14ac:dyDescent="0.3">
      <c r="A491" s="24"/>
      <c r="B491" s="24"/>
      <c r="C491" s="24"/>
      <c r="D491" s="24"/>
      <c r="E491" s="24"/>
      <c r="F491" s="24"/>
      <c r="G491" s="24"/>
      <c r="H491" s="24"/>
      <c r="I491" s="24"/>
      <c r="J491" s="75"/>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row>
    <row r="492" spans="1:49" ht="15.75" customHeight="1" x14ac:dyDescent="0.3">
      <c r="A492" s="24"/>
      <c r="B492" s="24"/>
      <c r="C492" s="24"/>
      <c r="D492" s="24"/>
      <c r="E492" s="24"/>
      <c r="F492" s="24"/>
      <c r="G492" s="24"/>
      <c r="H492" s="24"/>
      <c r="I492" s="24"/>
      <c r="J492" s="75"/>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row>
    <row r="493" spans="1:49" ht="15.75" customHeight="1" x14ac:dyDescent="0.3">
      <c r="A493" s="24"/>
      <c r="B493" s="24"/>
      <c r="C493" s="24"/>
      <c r="D493" s="24"/>
      <c r="E493" s="24"/>
      <c r="F493" s="24"/>
      <c r="G493" s="24"/>
      <c r="H493" s="24"/>
      <c r="I493" s="24"/>
      <c r="J493" s="75"/>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row>
    <row r="494" spans="1:49" ht="15.75" customHeight="1" x14ac:dyDescent="0.3">
      <c r="A494" s="24"/>
      <c r="B494" s="24"/>
      <c r="C494" s="24"/>
      <c r="D494" s="24"/>
      <c r="E494" s="24"/>
      <c r="F494" s="24"/>
      <c r="G494" s="24"/>
      <c r="H494" s="24"/>
      <c r="I494" s="24"/>
      <c r="J494" s="75"/>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row>
    <row r="495" spans="1:49" ht="15.75" customHeight="1" x14ac:dyDescent="0.3">
      <c r="A495" s="24"/>
      <c r="B495" s="24"/>
      <c r="C495" s="24"/>
      <c r="D495" s="24"/>
      <c r="E495" s="24"/>
      <c r="F495" s="24"/>
      <c r="G495" s="24"/>
      <c r="H495" s="24"/>
      <c r="I495" s="24"/>
      <c r="J495" s="75"/>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row>
    <row r="496" spans="1:49" ht="15.75" customHeight="1" x14ac:dyDescent="0.3">
      <c r="A496" s="24"/>
      <c r="B496" s="24"/>
      <c r="C496" s="24"/>
      <c r="D496" s="24"/>
      <c r="E496" s="24"/>
      <c r="F496" s="24"/>
      <c r="G496" s="24"/>
      <c r="H496" s="24"/>
      <c r="I496" s="24"/>
      <c r="J496" s="75"/>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row>
    <row r="497" spans="1:49" ht="15.75" customHeight="1" x14ac:dyDescent="0.3">
      <c r="A497" s="24"/>
      <c r="B497" s="24"/>
      <c r="C497" s="24"/>
      <c r="D497" s="24"/>
      <c r="E497" s="24"/>
      <c r="F497" s="24"/>
      <c r="G497" s="24"/>
      <c r="H497" s="24"/>
      <c r="I497" s="24"/>
      <c r="J497" s="75"/>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row>
    <row r="498" spans="1:49" ht="15.75" customHeight="1" x14ac:dyDescent="0.3">
      <c r="A498" s="24"/>
      <c r="B498" s="24"/>
      <c r="C498" s="24"/>
      <c r="D498" s="24"/>
      <c r="E498" s="24"/>
      <c r="F498" s="24"/>
      <c r="G498" s="24"/>
      <c r="H498" s="24"/>
      <c r="I498" s="24"/>
      <c r="J498" s="75"/>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row>
    <row r="499" spans="1:49" ht="15.75" customHeight="1" x14ac:dyDescent="0.3">
      <c r="A499" s="24"/>
      <c r="B499" s="24"/>
      <c r="C499" s="24"/>
      <c r="D499" s="24"/>
      <c r="E499" s="24"/>
      <c r="F499" s="24"/>
      <c r="G499" s="24"/>
      <c r="H499" s="24"/>
      <c r="I499" s="24"/>
      <c r="J499" s="75"/>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row>
    <row r="500" spans="1:49" ht="15.75" customHeight="1" x14ac:dyDescent="0.3">
      <c r="A500" s="24"/>
      <c r="B500" s="24"/>
      <c r="C500" s="24"/>
      <c r="D500" s="24"/>
      <c r="E500" s="24"/>
      <c r="F500" s="24"/>
      <c r="G500" s="24"/>
      <c r="H500" s="24"/>
      <c r="I500" s="24"/>
      <c r="J500" s="75"/>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row>
    <row r="501" spans="1:49" ht="15.75" customHeight="1" x14ac:dyDescent="0.3">
      <c r="A501" s="24"/>
      <c r="B501" s="24"/>
      <c r="C501" s="24"/>
      <c r="D501" s="24"/>
      <c r="E501" s="24"/>
      <c r="F501" s="24"/>
      <c r="G501" s="24"/>
      <c r="H501" s="24"/>
      <c r="I501" s="24"/>
      <c r="J501" s="75"/>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row>
    <row r="502" spans="1:49" ht="15.75" customHeight="1" x14ac:dyDescent="0.3">
      <c r="A502" s="24"/>
      <c r="B502" s="24"/>
      <c r="C502" s="24"/>
      <c r="D502" s="24"/>
      <c r="E502" s="24"/>
      <c r="F502" s="24"/>
      <c r="G502" s="24"/>
      <c r="H502" s="24"/>
      <c r="I502" s="24"/>
      <c r="J502" s="75"/>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row>
    <row r="503" spans="1:49" ht="15.75" customHeight="1" x14ac:dyDescent="0.3">
      <c r="A503" s="24"/>
      <c r="B503" s="24"/>
      <c r="C503" s="24"/>
      <c r="D503" s="24"/>
      <c r="E503" s="24"/>
      <c r="F503" s="24"/>
      <c r="G503" s="24"/>
      <c r="H503" s="24"/>
      <c r="I503" s="24"/>
      <c r="J503" s="75"/>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row>
    <row r="504" spans="1:49" ht="15.75" customHeight="1" x14ac:dyDescent="0.3">
      <c r="A504" s="24"/>
      <c r="B504" s="24"/>
      <c r="C504" s="24"/>
      <c r="D504" s="24"/>
      <c r="E504" s="24"/>
      <c r="F504" s="24"/>
      <c r="G504" s="24"/>
      <c r="H504" s="24"/>
      <c r="I504" s="24"/>
      <c r="J504" s="75"/>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row>
    <row r="505" spans="1:49" ht="15.75" customHeight="1" x14ac:dyDescent="0.3">
      <c r="A505" s="24"/>
      <c r="B505" s="24"/>
      <c r="C505" s="24"/>
      <c r="D505" s="24"/>
      <c r="E505" s="24"/>
      <c r="F505" s="24"/>
      <c r="G505" s="24"/>
      <c r="H505" s="24"/>
      <c r="I505" s="24"/>
      <c r="J505" s="75"/>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row>
    <row r="506" spans="1:49" ht="15.75" customHeight="1" x14ac:dyDescent="0.3">
      <c r="A506" s="24"/>
      <c r="B506" s="24"/>
      <c r="C506" s="24"/>
      <c r="D506" s="24"/>
      <c r="E506" s="24"/>
      <c r="F506" s="24"/>
      <c r="G506" s="24"/>
      <c r="H506" s="24"/>
      <c r="I506" s="24"/>
      <c r="J506" s="75"/>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row>
    <row r="507" spans="1:49" ht="15.75" customHeight="1" x14ac:dyDescent="0.3">
      <c r="A507" s="24"/>
      <c r="B507" s="24"/>
      <c r="C507" s="24"/>
      <c r="D507" s="24"/>
      <c r="E507" s="24"/>
      <c r="F507" s="24"/>
      <c r="G507" s="24"/>
      <c r="H507" s="24"/>
      <c r="I507" s="24"/>
      <c r="J507" s="75"/>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row>
    <row r="508" spans="1:49" ht="15.75" customHeight="1" x14ac:dyDescent="0.3">
      <c r="A508" s="24"/>
      <c r="B508" s="24"/>
      <c r="C508" s="24"/>
      <c r="D508" s="24"/>
      <c r="E508" s="24"/>
      <c r="F508" s="24"/>
      <c r="G508" s="24"/>
      <c r="H508" s="24"/>
      <c r="I508" s="24"/>
      <c r="J508" s="75"/>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row>
    <row r="509" spans="1:49" ht="15.75" customHeight="1" x14ac:dyDescent="0.3">
      <c r="A509" s="24"/>
      <c r="B509" s="24"/>
      <c r="C509" s="24"/>
      <c r="D509" s="24"/>
      <c r="E509" s="24"/>
      <c r="F509" s="24"/>
      <c r="G509" s="24"/>
      <c r="H509" s="24"/>
      <c r="I509" s="24"/>
      <c r="J509" s="75"/>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row>
    <row r="510" spans="1:49" ht="15.75" customHeight="1" x14ac:dyDescent="0.3">
      <c r="A510" s="24"/>
      <c r="B510" s="24"/>
      <c r="C510" s="24"/>
      <c r="D510" s="24"/>
      <c r="E510" s="24"/>
      <c r="F510" s="24"/>
      <c r="G510" s="24"/>
      <c r="H510" s="24"/>
      <c r="I510" s="24"/>
      <c r="J510" s="75"/>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row>
    <row r="511" spans="1:49" ht="15.75" customHeight="1" x14ac:dyDescent="0.3">
      <c r="A511" s="24"/>
      <c r="B511" s="24"/>
      <c r="C511" s="24"/>
      <c r="D511" s="24"/>
      <c r="E511" s="24"/>
      <c r="F511" s="24"/>
      <c r="G511" s="24"/>
      <c r="H511" s="24"/>
      <c r="I511" s="24"/>
      <c r="J511" s="75"/>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row>
    <row r="512" spans="1:49" ht="15.75" customHeight="1" x14ac:dyDescent="0.3">
      <c r="A512" s="24"/>
      <c r="B512" s="24"/>
      <c r="C512" s="24"/>
      <c r="D512" s="24"/>
      <c r="E512" s="24"/>
      <c r="F512" s="24"/>
      <c r="G512" s="24"/>
      <c r="H512" s="24"/>
      <c r="I512" s="24"/>
      <c r="J512" s="75"/>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row>
    <row r="513" spans="1:49" ht="15.75" customHeight="1" x14ac:dyDescent="0.3">
      <c r="A513" s="24"/>
      <c r="B513" s="24"/>
      <c r="C513" s="24"/>
      <c r="D513" s="24"/>
      <c r="E513" s="24"/>
      <c r="F513" s="24"/>
      <c r="G513" s="24"/>
      <c r="H513" s="24"/>
      <c r="I513" s="24"/>
      <c r="J513" s="75"/>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row>
    <row r="514" spans="1:49" ht="15.75" customHeight="1" x14ac:dyDescent="0.3">
      <c r="A514" s="24"/>
      <c r="B514" s="24"/>
      <c r="C514" s="24"/>
      <c r="D514" s="24"/>
      <c r="E514" s="24"/>
      <c r="F514" s="24"/>
      <c r="G514" s="24"/>
      <c r="H514" s="24"/>
      <c r="I514" s="24"/>
      <c r="J514" s="75"/>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row>
    <row r="515" spans="1:49" ht="15.75" customHeight="1" x14ac:dyDescent="0.3">
      <c r="A515" s="24"/>
      <c r="B515" s="24"/>
      <c r="C515" s="24"/>
      <c r="D515" s="24"/>
      <c r="E515" s="24"/>
      <c r="F515" s="24"/>
      <c r="G515" s="24"/>
      <c r="H515" s="24"/>
      <c r="I515" s="24"/>
      <c r="J515" s="75"/>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row>
    <row r="516" spans="1:49" ht="15.75" customHeight="1" x14ac:dyDescent="0.3">
      <c r="A516" s="24"/>
      <c r="B516" s="24"/>
      <c r="C516" s="24"/>
      <c r="D516" s="24"/>
      <c r="E516" s="24"/>
      <c r="F516" s="24"/>
      <c r="G516" s="24"/>
      <c r="H516" s="24"/>
      <c r="I516" s="24"/>
      <c r="J516" s="75"/>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row>
    <row r="517" spans="1:49" ht="15.75" customHeight="1" x14ac:dyDescent="0.3">
      <c r="A517" s="24"/>
      <c r="B517" s="24"/>
      <c r="C517" s="24"/>
      <c r="D517" s="24"/>
      <c r="E517" s="24"/>
      <c r="F517" s="24"/>
      <c r="G517" s="24"/>
      <c r="H517" s="24"/>
      <c r="I517" s="24"/>
      <c r="J517" s="75"/>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row>
    <row r="518" spans="1:49" ht="15.75" customHeight="1" x14ac:dyDescent="0.3">
      <c r="A518" s="24"/>
      <c r="B518" s="24"/>
      <c r="C518" s="24"/>
      <c r="D518" s="24"/>
      <c r="E518" s="24"/>
      <c r="F518" s="24"/>
      <c r="G518" s="24"/>
      <c r="H518" s="24"/>
      <c r="I518" s="24"/>
      <c r="J518" s="75"/>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row>
    <row r="519" spans="1:49" ht="15.75" customHeight="1" x14ac:dyDescent="0.3">
      <c r="A519" s="24"/>
      <c r="B519" s="24"/>
      <c r="C519" s="24"/>
      <c r="D519" s="24"/>
      <c r="E519" s="24"/>
      <c r="F519" s="24"/>
      <c r="G519" s="24"/>
      <c r="H519" s="24"/>
      <c r="I519" s="24"/>
      <c r="J519" s="75"/>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row>
    <row r="520" spans="1:49" ht="15.75" customHeight="1" x14ac:dyDescent="0.3">
      <c r="A520" s="24"/>
      <c r="B520" s="24"/>
      <c r="C520" s="24"/>
      <c r="D520" s="24"/>
      <c r="E520" s="24"/>
      <c r="F520" s="24"/>
      <c r="G520" s="24"/>
      <c r="H520" s="24"/>
      <c r="I520" s="24"/>
      <c r="J520" s="75"/>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row>
    <row r="521" spans="1:49" ht="15.75" customHeight="1" x14ac:dyDescent="0.3">
      <c r="A521" s="24"/>
      <c r="B521" s="24"/>
      <c r="C521" s="24"/>
      <c r="D521" s="24"/>
      <c r="E521" s="24"/>
      <c r="F521" s="24"/>
      <c r="G521" s="24"/>
      <c r="H521" s="24"/>
      <c r="I521" s="24"/>
      <c r="J521" s="75"/>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row>
    <row r="522" spans="1:49" ht="15.75" customHeight="1" x14ac:dyDescent="0.3">
      <c r="A522" s="24"/>
      <c r="B522" s="24"/>
      <c r="C522" s="24"/>
      <c r="D522" s="24"/>
      <c r="E522" s="24"/>
      <c r="F522" s="24"/>
      <c r="G522" s="24"/>
      <c r="H522" s="24"/>
      <c r="I522" s="24"/>
      <c r="J522" s="75"/>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row>
    <row r="523" spans="1:49" ht="15.75" customHeight="1" x14ac:dyDescent="0.3">
      <c r="A523" s="24"/>
      <c r="B523" s="24"/>
      <c r="C523" s="24"/>
      <c r="D523" s="24"/>
      <c r="E523" s="24"/>
      <c r="F523" s="24"/>
      <c r="G523" s="24"/>
      <c r="H523" s="24"/>
      <c r="I523" s="24"/>
      <c r="J523" s="75"/>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row>
    <row r="524" spans="1:49" ht="15.75" customHeight="1" x14ac:dyDescent="0.3">
      <c r="A524" s="24"/>
      <c r="B524" s="24"/>
      <c r="C524" s="24"/>
      <c r="D524" s="24"/>
      <c r="E524" s="24"/>
      <c r="F524" s="24"/>
      <c r="G524" s="24"/>
      <c r="H524" s="24"/>
      <c r="I524" s="24"/>
      <c r="J524" s="75"/>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row>
    <row r="525" spans="1:49" ht="15.75" customHeight="1" x14ac:dyDescent="0.3">
      <c r="A525" s="24"/>
      <c r="B525" s="24"/>
      <c r="C525" s="24"/>
      <c r="D525" s="24"/>
      <c r="E525" s="24"/>
      <c r="F525" s="24"/>
      <c r="G525" s="24"/>
      <c r="H525" s="24"/>
      <c r="I525" s="24"/>
      <c r="J525" s="75"/>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row>
    <row r="526" spans="1:49" ht="15.75" customHeight="1" x14ac:dyDescent="0.3">
      <c r="A526" s="24"/>
      <c r="B526" s="24"/>
      <c r="C526" s="24"/>
      <c r="D526" s="24"/>
      <c r="E526" s="24"/>
      <c r="F526" s="24"/>
      <c r="G526" s="24"/>
      <c r="H526" s="24"/>
      <c r="I526" s="24"/>
      <c r="J526" s="75"/>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row>
    <row r="527" spans="1:49" ht="15.75" customHeight="1" x14ac:dyDescent="0.3">
      <c r="A527" s="24"/>
      <c r="B527" s="24"/>
      <c r="C527" s="24"/>
      <c r="D527" s="24"/>
      <c r="E527" s="24"/>
      <c r="F527" s="24"/>
      <c r="G527" s="24"/>
      <c r="H527" s="24"/>
      <c r="I527" s="24"/>
      <c r="J527" s="75"/>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row>
    <row r="528" spans="1:49" ht="15.75" customHeight="1" x14ac:dyDescent="0.3">
      <c r="A528" s="24"/>
      <c r="B528" s="24"/>
      <c r="C528" s="24"/>
      <c r="D528" s="24"/>
      <c r="E528" s="24"/>
      <c r="F528" s="24"/>
      <c r="G528" s="24"/>
      <c r="H528" s="24"/>
      <c r="I528" s="24"/>
      <c r="J528" s="75"/>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row>
    <row r="529" spans="1:49" ht="15.75" customHeight="1" x14ac:dyDescent="0.3">
      <c r="A529" s="24"/>
      <c r="B529" s="24"/>
      <c r="C529" s="24"/>
      <c r="D529" s="24"/>
      <c r="E529" s="24"/>
      <c r="F529" s="24"/>
      <c r="G529" s="24"/>
      <c r="H529" s="24"/>
      <c r="I529" s="24"/>
      <c r="J529" s="75"/>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row>
    <row r="530" spans="1:49" ht="15.75" customHeight="1" x14ac:dyDescent="0.3">
      <c r="A530" s="24"/>
      <c r="B530" s="24"/>
      <c r="C530" s="24"/>
      <c r="D530" s="24"/>
      <c r="E530" s="24"/>
      <c r="F530" s="24"/>
      <c r="G530" s="24"/>
      <c r="H530" s="24"/>
      <c r="I530" s="24"/>
      <c r="J530" s="75"/>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row>
    <row r="531" spans="1:49" ht="15.75" customHeight="1" x14ac:dyDescent="0.3">
      <c r="A531" s="24"/>
      <c r="B531" s="24"/>
      <c r="C531" s="24"/>
      <c r="D531" s="24"/>
      <c r="E531" s="24"/>
      <c r="F531" s="24"/>
      <c r="G531" s="24"/>
      <c r="H531" s="24"/>
      <c r="I531" s="24"/>
      <c r="J531" s="75"/>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row>
    <row r="532" spans="1:49" ht="15.75" customHeight="1" x14ac:dyDescent="0.3">
      <c r="A532" s="24"/>
      <c r="B532" s="24"/>
      <c r="C532" s="24"/>
      <c r="D532" s="24"/>
      <c r="E532" s="24"/>
      <c r="F532" s="24"/>
      <c r="G532" s="24"/>
      <c r="H532" s="24"/>
      <c r="I532" s="24"/>
      <c r="J532" s="75"/>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row>
    <row r="533" spans="1:49" ht="15.75" customHeight="1" x14ac:dyDescent="0.3">
      <c r="A533" s="24"/>
      <c r="B533" s="24"/>
      <c r="C533" s="24"/>
      <c r="D533" s="24"/>
      <c r="E533" s="24"/>
      <c r="F533" s="24"/>
      <c r="G533" s="24"/>
      <c r="H533" s="24"/>
      <c r="I533" s="24"/>
      <c r="J533" s="75"/>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row>
    <row r="534" spans="1:49" ht="15.75" customHeight="1" x14ac:dyDescent="0.3">
      <c r="A534" s="24"/>
      <c r="B534" s="24"/>
      <c r="C534" s="24"/>
      <c r="D534" s="24"/>
      <c r="E534" s="24"/>
      <c r="F534" s="24"/>
      <c r="G534" s="24"/>
      <c r="H534" s="24"/>
      <c r="I534" s="24"/>
      <c r="J534" s="75"/>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row>
    <row r="535" spans="1:49" ht="15.75" customHeight="1" x14ac:dyDescent="0.3">
      <c r="A535" s="24"/>
      <c r="B535" s="24"/>
      <c r="C535" s="24"/>
      <c r="D535" s="24"/>
      <c r="E535" s="24"/>
      <c r="F535" s="24"/>
      <c r="G535" s="24"/>
      <c r="H535" s="24"/>
      <c r="I535" s="24"/>
      <c r="J535" s="75"/>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row>
    <row r="536" spans="1:49" ht="15.75" customHeight="1" x14ac:dyDescent="0.3">
      <c r="A536" s="24"/>
      <c r="B536" s="24"/>
      <c r="C536" s="24"/>
      <c r="D536" s="24"/>
      <c r="E536" s="24"/>
      <c r="F536" s="24"/>
      <c r="G536" s="24"/>
      <c r="H536" s="24"/>
      <c r="I536" s="24"/>
      <c r="J536" s="75"/>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row>
    <row r="537" spans="1:49" ht="15.75" customHeight="1" x14ac:dyDescent="0.3">
      <c r="A537" s="24"/>
      <c r="B537" s="24"/>
      <c r="C537" s="24"/>
      <c r="D537" s="24"/>
      <c r="E537" s="24"/>
      <c r="F537" s="24"/>
      <c r="G537" s="24"/>
      <c r="H537" s="24"/>
      <c r="I537" s="24"/>
      <c r="J537" s="75"/>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row>
    <row r="538" spans="1:49" ht="15.75" customHeight="1" x14ac:dyDescent="0.3">
      <c r="A538" s="24"/>
      <c r="B538" s="24"/>
      <c r="C538" s="24"/>
      <c r="D538" s="24"/>
      <c r="E538" s="24"/>
      <c r="F538" s="24"/>
      <c r="G538" s="24"/>
      <c r="H538" s="24"/>
      <c r="I538" s="24"/>
      <c r="J538" s="75"/>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row>
    <row r="539" spans="1:49" ht="15.75" customHeight="1" x14ac:dyDescent="0.3">
      <c r="A539" s="24"/>
      <c r="B539" s="24"/>
      <c r="C539" s="24"/>
      <c r="D539" s="24"/>
      <c r="E539" s="24"/>
      <c r="F539" s="24"/>
      <c r="G539" s="24"/>
      <c r="H539" s="24"/>
      <c r="I539" s="24"/>
      <c r="J539" s="75"/>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row>
    <row r="540" spans="1:49" ht="15.75" customHeight="1" x14ac:dyDescent="0.3">
      <c r="A540" s="24"/>
      <c r="B540" s="24"/>
      <c r="C540" s="24"/>
      <c r="D540" s="24"/>
      <c r="E540" s="24"/>
      <c r="F540" s="24"/>
      <c r="G540" s="24"/>
      <c r="H540" s="24"/>
      <c r="I540" s="24"/>
      <c r="J540" s="75"/>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row>
    <row r="541" spans="1:49" ht="15.75" customHeight="1" x14ac:dyDescent="0.3">
      <c r="A541" s="24"/>
      <c r="B541" s="24"/>
      <c r="C541" s="24"/>
      <c r="D541" s="24"/>
      <c r="E541" s="24"/>
      <c r="F541" s="24"/>
      <c r="G541" s="24"/>
      <c r="H541" s="24"/>
      <c r="I541" s="24"/>
      <c r="J541" s="75"/>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row>
    <row r="542" spans="1:49" ht="15.75" customHeight="1" x14ac:dyDescent="0.3">
      <c r="A542" s="24"/>
      <c r="B542" s="24"/>
      <c r="C542" s="24"/>
      <c r="D542" s="24"/>
      <c r="E542" s="24"/>
      <c r="F542" s="24"/>
      <c r="G542" s="24"/>
      <c r="H542" s="24"/>
      <c r="I542" s="24"/>
      <c r="J542" s="75"/>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row>
    <row r="543" spans="1:49" ht="15.75" customHeight="1" x14ac:dyDescent="0.3">
      <c r="A543" s="24"/>
      <c r="B543" s="24"/>
      <c r="C543" s="24"/>
      <c r="D543" s="24"/>
      <c r="E543" s="24"/>
      <c r="F543" s="24"/>
      <c r="G543" s="24"/>
      <c r="H543" s="24"/>
      <c r="I543" s="24"/>
      <c r="J543" s="75"/>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row>
    <row r="544" spans="1:49" ht="15.75" customHeight="1" x14ac:dyDescent="0.3">
      <c r="A544" s="24"/>
      <c r="B544" s="24"/>
      <c r="C544" s="24"/>
      <c r="D544" s="24"/>
      <c r="E544" s="24"/>
      <c r="F544" s="24"/>
      <c r="G544" s="24"/>
      <c r="H544" s="24"/>
      <c r="I544" s="24"/>
      <c r="J544" s="75"/>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row>
    <row r="545" spans="1:49" ht="15.75" customHeight="1" x14ac:dyDescent="0.3">
      <c r="A545" s="24"/>
      <c r="B545" s="24"/>
      <c r="C545" s="24"/>
      <c r="D545" s="24"/>
      <c r="E545" s="24"/>
      <c r="F545" s="24"/>
      <c r="G545" s="24"/>
      <c r="H545" s="24"/>
      <c r="I545" s="24"/>
      <c r="J545" s="75"/>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row>
    <row r="546" spans="1:49" ht="15.75" customHeight="1" x14ac:dyDescent="0.3">
      <c r="A546" s="24"/>
      <c r="B546" s="24"/>
      <c r="C546" s="24"/>
      <c r="D546" s="24"/>
      <c r="E546" s="24"/>
      <c r="F546" s="24"/>
      <c r="G546" s="24"/>
      <c r="H546" s="24"/>
      <c r="I546" s="24"/>
      <c r="J546" s="75"/>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row>
    <row r="547" spans="1:49" ht="15.75" customHeight="1" x14ac:dyDescent="0.3">
      <c r="A547" s="24"/>
      <c r="B547" s="24"/>
      <c r="C547" s="24"/>
      <c r="D547" s="24"/>
      <c r="E547" s="24"/>
      <c r="F547" s="24"/>
      <c r="G547" s="24"/>
      <c r="H547" s="24"/>
      <c r="I547" s="24"/>
      <c r="J547" s="75"/>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row>
    <row r="548" spans="1:49" ht="15.75" customHeight="1" x14ac:dyDescent="0.3">
      <c r="A548" s="24"/>
      <c r="B548" s="24"/>
      <c r="C548" s="24"/>
      <c r="D548" s="24"/>
      <c r="E548" s="24"/>
      <c r="F548" s="24"/>
      <c r="G548" s="24"/>
      <c r="H548" s="24"/>
      <c r="I548" s="24"/>
      <c r="J548" s="75"/>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row>
    <row r="549" spans="1:49" ht="15.75" customHeight="1" x14ac:dyDescent="0.3">
      <c r="A549" s="24"/>
      <c r="B549" s="24"/>
      <c r="C549" s="24"/>
      <c r="D549" s="24"/>
      <c r="E549" s="24"/>
      <c r="F549" s="24"/>
      <c r="G549" s="24"/>
      <c r="H549" s="24"/>
      <c r="I549" s="24"/>
      <c r="J549" s="75"/>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row>
    <row r="550" spans="1:49" ht="15.75" customHeight="1" x14ac:dyDescent="0.3">
      <c r="A550" s="24"/>
      <c r="B550" s="24"/>
      <c r="C550" s="24"/>
      <c r="D550" s="24"/>
      <c r="E550" s="24"/>
      <c r="F550" s="24"/>
      <c r="G550" s="24"/>
      <c r="H550" s="24"/>
      <c r="I550" s="24"/>
      <c r="J550" s="75"/>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row>
    <row r="551" spans="1:49" ht="15.75" customHeight="1" x14ac:dyDescent="0.3">
      <c r="A551" s="24"/>
      <c r="B551" s="24"/>
      <c r="C551" s="24"/>
      <c r="D551" s="24"/>
      <c r="E551" s="24"/>
      <c r="F551" s="24"/>
      <c r="G551" s="24"/>
      <c r="H551" s="24"/>
      <c r="I551" s="24"/>
      <c r="J551" s="75"/>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row>
    <row r="552" spans="1:49" ht="15.75" customHeight="1" x14ac:dyDescent="0.3">
      <c r="A552" s="24"/>
      <c r="B552" s="24"/>
      <c r="C552" s="24"/>
      <c r="D552" s="24"/>
      <c r="E552" s="24"/>
      <c r="F552" s="24"/>
      <c r="G552" s="24"/>
      <c r="H552" s="24"/>
      <c r="I552" s="24"/>
      <c r="J552" s="75"/>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row>
    <row r="553" spans="1:49" ht="15.75" customHeight="1" x14ac:dyDescent="0.3">
      <c r="A553" s="24"/>
      <c r="B553" s="24"/>
      <c r="C553" s="24"/>
      <c r="D553" s="24"/>
      <c r="E553" s="24"/>
      <c r="F553" s="24"/>
      <c r="G553" s="24"/>
      <c r="H553" s="24"/>
      <c r="I553" s="24"/>
      <c r="J553" s="75"/>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row>
    <row r="554" spans="1:49" ht="15.75" customHeight="1" x14ac:dyDescent="0.3">
      <c r="A554" s="24"/>
      <c r="B554" s="24"/>
      <c r="C554" s="24"/>
      <c r="D554" s="24"/>
      <c r="E554" s="24"/>
      <c r="F554" s="24"/>
      <c r="G554" s="24"/>
      <c r="H554" s="24"/>
      <c r="I554" s="24"/>
      <c r="J554" s="75"/>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row>
    <row r="555" spans="1:49" ht="15.75" customHeight="1" x14ac:dyDescent="0.3">
      <c r="A555" s="24"/>
      <c r="B555" s="24"/>
      <c r="C555" s="24"/>
      <c r="D555" s="24"/>
      <c r="E555" s="24"/>
      <c r="F555" s="24"/>
      <c r="G555" s="24"/>
      <c r="H555" s="24"/>
      <c r="I555" s="24"/>
      <c r="J555" s="75"/>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row>
    <row r="556" spans="1:49" ht="15.75" customHeight="1" x14ac:dyDescent="0.3">
      <c r="A556" s="24"/>
      <c r="B556" s="24"/>
      <c r="C556" s="24"/>
      <c r="D556" s="24"/>
      <c r="E556" s="24"/>
      <c r="F556" s="24"/>
      <c r="G556" s="24"/>
      <c r="H556" s="24"/>
      <c r="I556" s="24"/>
      <c r="J556" s="75"/>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row>
    <row r="557" spans="1:49" ht="15.75" customHeight="1" x14ac:dyDescent="0.3">
      <c r="A557" s="24"/>
      <c r="B557" s="24"/>
      <c r="C557" s="24"/>
      <c r="D557" s="24"/>
      <c r="E557" s="24"/>
      <c r="F557" s="24"/>
      <c r="G557" s="24"/>
      <c r="H557" s="24"/>
      <c r="I557" s="24"/>
      <c r="J557" s="75"/>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row>
    <row r="558" spans="1:49" ht="15.75" customHeight="1" x14ac:dyDescent="0.3">
      <c r="A558" s="24"/>
      <c r="B558" s="24"/>
      <c r="C558" s="24"/>
      <c r="D558" s="24"/>
      <c r="E558" s="24"/>
      <c r="F558" s="24"/>
      <c r="G558" s="24"/>
      <c r="H558" s="24"/>
      <c r="I558" s="24"/>
      <c r="J558" s="75"/>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row>
    <row r="559" spans="1:49" ht="15.75" customHeight="1" x14ac:dyDescent="0.3">
      <c r="A559" s="24"/>
      <c r="B559" s="24"/>
      <c r="C559" s="24"/>
      <c r="D559" s="24"/>
      <c r="E559" s="24"/>
      <c r="F559" s="24"/>
      <c r="G559" s="24"/>
      <c r="H559" s="24"/>
      <c r="I559" s="24"/>
      <c r="J559" s="75"/>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row>
    <row r="560" spans="1:49" ht="15.75" customHeight="1" x14ac:dyDescent="0.3">
      <c r="A560" s="24"/>
      <c r="B560" s="24"/>
      <c r="C560" s="24"/>
      <c r="D560" s="24"/>
      <c r="E560" s="24"/>
      <c r="F560" s="24"/>
      <c r="G560" s="24"/>
      <c r="H560" s="24"/>
      <c r="I560" s="24"/>
      <c r="J560" s="75"/>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row>
    <row r="561" spans="1:49" ht="15.75" customHeight="1" x14ac:dyDescent="0.3">
      <c r="A561" s="24"/>
      <c r="B561" s="24"/>
      <c r="C561" s="24"/>
      <c r="D561" s="24"/>
      <c r="E561" s="24"/>
      <c r="F561" s="24"/>
      <c r="G561" s="24"/>
      <c r="H561" s="24"/>
      <c r="I561" s="24"/>
      <c r="J561" s="75"/>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row>
    <row r="562" spans="1:49" ht="15.75" customHeight="1" x14ac:dyDescent="0.3">
      <c r="A562" s="24"/>
      <c r="B562" s="24"/>
      <c r="C562" s="24"/>
      <c r="D562" s="24"/>
      <c r="E562" s="24"/>
      <c r="F562" s="24"/>
      <c r="G562" s="24"/>
      <c r="H562" s="24"/>
      <c r="I562" s="24"/>
      <c r="J562" s="75"/>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row>
    <row r="563" spans="1:49" ht="15.75" customHeight="1" x14ac:dyDescent="0.3">
      <c r="A563" s="24"/>
      <c r="B563" s="24"/>
      <c r="C563" s="24"/>
      <c r="D563" s="24"/>
      <c r="E563" s="24"/>
      <c r="F563" s="24"/>
      <c r="G563" s="24"/>
      <c r="H563" s="24"/>
      <c r="I563" s="24"/>
      <c r="J563" s="75"/>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row>
    <row r="564" spans="1:49" ht="15.75" customHeight="1" x14ac:dyDescent="0.3">
      <c r="A564" s="24"/>
      <c r="B564" s="24"/>
      <c r="C564" s="24"/>
      <c r="D564" s="24"/>
      <c r="E564" s="24"/>
      <c r="F564" s="24"/>
      <c r="G564" s="24"/>
      <c r="H564" s="24"/>
      <c r="I564" s="24"/>
      <c r="J564" s="75"/>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row>
    <row r="565" spans="1:49" ht="15.75" customHeight="1" x14ac:dyDescent="0.3">
      <c r="A565" s="24"/>
      <c r="B565" s="24"/>
      <c r="C565" s="24"/>
      <c r="D565" s="24"/>
      <c r="E565" s="24"/>
      <c r="F565" s="24"/>
      <c r="G565" s="24"/>
      <c r="H565" s="24"/>
      <c r="I565" s="24"/>
      <c r="J565" s="75"/>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row>
    <row r="566" spans="1:49" ht="15.75" customHeight="1" x14ac:dyDescent="0.3">
      <c r="A566" s="24"/>
      <c r="B566" s="24"/>
      <c r="C566" s="24"/>
      <c r="D566" s="24"/>
      <c r="E566" s="24"/>
      <c r="F566" s="24"/>
      <c r="G566" s="24"/>
      <c r="H566" s="24"/>
      <c r="I566" s="24"/>
      <c r="J566" s="75"/>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row>
    <row r="567" spans="1:49" ht="15.75" customHeight="1" x14ac:dyDescent="0.3">
      <c r="A567" s="24"/>
      <c r="B567" s="24"/>
      <c r="C567" s="24"/>
      <c r="D567" s="24"/>
      <c r="E567" s="24"/>
      <c r="F567" s="24"/>
      <c r="G567" s="24"/>
      <c r="H567" s="24"/>
      <c r="I567" s="24"/>
      <c r="J567" s="75"/>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row>
    <row r="568" spans="1:49" ht="15.75" customHeight="1" x14ac:dyDescent="0.3">
      <c r="A568" s="24"/>
      <c r="B568" s="24"/>
      <c r="C568" s="24"/>
      <c r="D568" s="24"/>
      <c r="E568" s="24"/>
      <c r="F568" s="24"/>
      <c r="G568" s="24"/>
      <c r="H568" s="24"/>
      <c r="I568" s="24"/>
      <c r="J568" s="75"/>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row>
    <row r="569" spans="1:49" ht="15.75" customHeight="1" x14ac:dyDescent="0.3">
      <c r="A569" s="24"/>
      <c r="B569" s="24"/>
      <c r="C569" s="24"/>
      <c r="D569" s="24"/>
      <c r="E569" s="24"/>
      <c r="F569" s="24"/>
      <c r="G569" s="24"/>
      <c r="H569" s="24"/>
      <c r="I569" s="24"/>
      <c r="J569" s="75"/>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row>
    <row r="570" spans="1:49" ht="15.75" customHeight="1" x14ac:dyDescent="0.3">
      <c r="A570" s="24"/>
      <c r="B570" s="24"/>
      <c r="C570" s="24"/>
      <c r="D570" s="24"/>
      <c r="E570" s="24"/>
      <c r="F570" s="24"/>
      <c r="G570" s="24"/>
      <c r="H570" s="24"/>
      <c r="I570" s="24"/>
      <c r="J570" s="75"/>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row>
    <row r="571" spans="1:49" ht="15.75" customHeight="1" x14ac:dyDescent="0.3">
      <c r="A571" s="24"/>
      <c r="B571" s="24"/>
      <c r="C571" s="24"/>
      <c r="D571" s="24"/>
      <c r="E571" s="24"/>
      <c r="F571" s="24"/>
      <c r="G571" s="24"/>
      <c r="H571" s="24"/>
      <c r="I571" s="24"/>
      <c r="J571" s="75"/>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row>
    <row r="572" spans="1:49" ht="15.75" customHeight="1" x14ac:dyDescent="0.3">
      <c r="A572" s="24"/>
      <c r="B572" s="24"/>
      <c r="C572" s="24"/>
      <c r="D572" s="24"/>
      <c r="E572" s="24"/>
      <c r="F572" s="24"/>
      <c r="G572" s="24"/>
      <c r="H572" s="24"/>
      <c r="I572" s="24"/>
      <c r="J572" s="75"/>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row>
    <row r="573" spans="1:49" ht="15.75" customHeight="1" x14ac:dyDescent="0.3">
      <c r="A573" s="24"/>
      <c r="B573" s="24"/>
      <c r="C573" s="24"/>
      <c r="D573" s="24"/>
      <c r="E573" s="24"/>
      <c r="F573" s="24"/>
      <c r="G573" s="24"/>
      <c r="H573" s="24"/>
      <c r="I573" s="24"/>
      <c r="J573" s="75"/>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row>
    <row r="574" spans="1:49" ht="15.75" customHeight="1" x14ac:dyDescent="0.3">
      <c r="A574" s="24"/>
      <c r="B574" s="24"/>
      <c r="C574" s="24"/>
      <c r="D574" s="24"/>
      <c r="E574" s="24"/>
      <c r="F574" s="24"/>
      <c r="G574" s="24"/>
      <c r="H574" s="24"/>
      <c r="I574" s="24"/>
      <c r="J574" s="75"/>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row>
    <row r="575" spans="1:49" ht="15.75" customHeight="1" x14ac:dyDescent="0.3">
      <c r="A575" s="24"/>
      <c r="B575" s="24"/>
      <c r="C575" s="24"/>
      <c r="D575" s="24"/>
      <c r="E575" s="24"/>
      <c r="F575" s="24"/>
      <c r="G575" s="24"/>
      <c r="H575" s="24"/>
      <c r="I575" s="24"/>
      <c r="J575" s="75"/>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row>
    <row r="576" spans="1:49" ht="15.75" customHeight="1" x14ac:dyDescent="0.3">
      <c r="A576" s="24"/>
      <c r="B576" s="24"/>
      <c r="C576" s="24"/>
      <c r="D576" s="24"/>
      <c r="E576" s="24"/>
      <c r="F576" s="24"/>
      <c r="G576" s="24"/>
      <c r="H576" s="24"/>
      <c r="I576" s="24"/>
      <c r="J576" s="75"/>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row>
    <row r="577" spans="1:49" ht="15.75" customHeight="1" x14ac:dyDescent="0.3">
      <c r="A577" s="24"/>
      <c r="B577" s="24"/>
      <c r="C577" s="24"/>
      <c r="D577" s="24"/>
      <c r="E577" s="24"/>
      <c r="F577" s="24"/>
      <c r="G577" s="24"/>
      <c r="H577" s="24"/>
      <c r="I577" s="24"/>
      <c r="J577" s="75"/>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row>
    <row r="578" spans="1:49" ht="15.75" customHeight="1" x14ac:dyDescent="0.3">
      <c r="A578" s="24"/>
      <c r="B578" s="24"/>
      <c r="C578" s="24"/>
      <c r="D578" s="24"/>
      <c r="E578" s="24"/>
      <c r="F578" s="24"/>
      <c r="G578" s="24"/>
      <c r="H578" s="24"/>
      <c r="I578" s="24"/>
      <c r="J578" s="75"/>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row>
    <row r="579" spans="1:49" ht="15.75" customHeight="1" x14ac:dyDescent="0.3">
      <c r="A579" s="24"/>
      <c r="B579" s="24"/>
      <c r="C579" s="24"/>
      <c r="D579" s="24"/>
      <c r="E579" s="24"/>
      <c r="F579" s="24"/>
      <c r="G579" s="24"/>
      <c r="H579" s="24"/>
      <c r="I579" s="24"/>
      <c r="J579" s="75"/>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row>
    <row r="580" spans="1:49" ht="15.75" customHeight="1" x14ac:dyDescent="0.3">
      <c r="A580" s="24"/>
      <c r="B580" s="24"/>
      <c r="C580" s="24"/>
      <c r="D580" s="24"/>
      <c r="E580" s="24"/>
      <c r="F580" s="24"/>
      <c r="G580" s="24"/>
      <c r="H580" s="24"/>
      <c r="I580" s="24"/>
      <c r="J580" s="75"/>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row>
    <row r="581" spans="1:49" ht="15.75" customHeight="1" x14ac:dyDescent="0.3">
      <c r="A581" s="24"/>
      <c r="B581" s="24"/>
      <c r="C581" s="24"/>
      <c r="D581" s="24"/>
      <c r="E581" s="24"/>
      <c r="F581" s="24"/>
      <c r="G581" s="24"/>
      <c r="H581" s="24"/>
      <c r="I581" s="24"/>
      <c r="J581" s="75"/>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row>
    <row r="582" spans="1:49" ht="15.75" customHeight="1" x14ac:dyDescent="0.3">
      <c r="A582" s="24"/>
      <c r="B582" s="24"/>
      <c r="C582" s="24"/>
      <c r="D582" s="24"/>
      <c r="E582" s="24"/>
      <c r="F582" s="24"/>
      <c r="G582" s="24"/>
      <c r="H582" s="24"/>
      <c r="I582" s="24"/>
      <c r="J582" s="75"/>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row>
    <row r="583" spans="1:49" ht="15.75" customHeight="1" x14ac:dyDescent="0.3">
      <c r="A583" s="24"/>
      <c r="B583" s="24"/>
      <c r="C583" s="24"/>
      <c r="D583" s="24"/>
      <c r="E583" s="24"/>
      <c r="F583" s="24"/>
      <c r="G583" s="24"/>
      <c r="H583" s="24"/>
      <c r="I583" s="24"/>
      <c r="J583" s="75"/>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row>
    <row r="584" spans="1:49" ht="15.75" customHeight="1" x14ac:dyDescent="0.3">
      <c r="A584" s="24"/>
      <c r="B584" s="24"/>
      <c r="C584" s="24"/>
      <c r="D584" s="24"/>
      <c r="E584" s="24"/>
      <c r="F584" s="24"/>
      <c r="G584" s="24"/>
      <c r="H584" s="24"/>
      <c r="I584" s="24"/>
      <c r="J584" s="75"/>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row>
    <row r="585" spans="1:49" ht="15.75" customHeight="1" x14ac:dyDescent="0.3">
      <c r="A585" s="24"/>
      <c r="B585" s="24"/>
      <c r="C585" s="24"/>
      <c r="D585" s="24"/>
      <c r="E585" s="24"/>
      <c r="F585" s="24"/>
      <c r="G585" s="24"/>
      <c r="H585" s="24"/>
      <c r="I585" s="24"/>
      <c r="J585" s="75"/>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row>
    <row r="586" spans="1:49" ht="15.75" customHeight="1" x14ac:dyDescent="0.3">
      <c r="A586" s="24"/>
      <c r="B586" s="24"/>
      <c r="C586" s="24"/>
      <c r="D586" s="24"/>
      <c r="E586" s="24"/>
      <c r="F586" s="24"/>
      <c r="G586" s="24"/>
      <c r="H586" s="24"/>
      <c r="I586" s="24"/>
      <c r="J586" s="75"/>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row>
    <row r="587" spans="1:49" ht="15.75" customHeight="1" x14ac:dyDescent="0.3">
      <c r="A587" s="24"/>
      <c r="B587" s="24"/>
      <c r="C587" s="24"/>
      <c r="D587" s="24"/>
      <c r="E587" s="24"/>
      <c r="F587" s="24"/>
      <c r="G587" s="24"/>
      <c r="H587" s="24"/>
      <c r="I587" s="24"/>
      <c r="J587" s="75"/>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row>
    <row r="588" spans="1:49" ht="15.75" customHeight="1" x14ac:dyDescent="0.3">
      <c r="A588" s="24"/>
      <c r="B588" s="24"/>
      <c r="C588" s="24"/>
      <c r="D588" s="24"/>
      <c r="E588" s="24"/>
      <c r="F588" s="24"/>
      <c r="G588" s="24"/>
      <c r="H588" s="24"/>
      <c r="I588" s="24"/>
      <c r="J588" s="75"/>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row>
    <row r="589" spans="1:49" ht="15.75" customHeight="1" x14ac:dyDescent="0.3">
      <c r="A589" s="24"/>
      <c r="B589" s="24"/>
      <c r="C589" s="24"/>
      <c r="D589" s="24"/>
      <c r="E589" s="24"/>
      <c r="F589" s="24"/>
      <c r="G589" s="24"/>
      <c r="H589" s="24"/>
      <c r="I589" s="24"/>
      <c r="J589" s="75"/>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row>
    <row r="590" spans="1:49" ht="15.75" customHeight="1" x14ac:dyDescent="0.3">
      <c r="A590" s="24"/>
      <c r="B590" s="24"/>
      <c r="C590" s="24"/>
      <c r="D590" s="24"/>
      <c r="E590" s="24"/>
      <c r="F590" s="24"/>
      <c r="G590" s="24"/>
      <c r="H590" s="24"/>
      <c r="I590" s="24"/>
      <c r="J590" s="75"/>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row>
    <row r="591" spans="1:49" ht="15.75" customHeight="1" x14ac:dyDescent="0.3">
      <c r="A591" s="24"/>
      <c r="B591" s="24"/>
      <c r="C591" s="24"/>
      <c r="D591" s="24"/>
      <c r="E591" s="24"/>
      <c r="F591" s="24"/>
      <c r="G591" s="24"/>
      <c r="H591" s="24"/>
      <c r="I591" s="24"/>
      <c r="J591" s="75"/>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row>
    <row r="592" spans="1:49" ht="15.75" customHeight="1" x14ac:dyDescent="0.3">
      <c r="A592" s="24"/>
      <c r="B592" s="24"/>
      <c r="C592" s="24"/>
      <c r="D592" s="24"/>
      <c r="E592" s="24"/>
      <c r="F592" s="24"/>
      <c r="G592" s="24"/>
      <c r="H592" s="24"/>
      <c r="I592" s="24"/>
      <c r="J592" s="75"/>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row>
    <row r="593" spans="1:49" ht="15.75" customHeight="1" x14ac:dyDescent="0.3">
      <c r="A593" s="24"/>
      <c r="B593" s="24"/>
      <c r="C593" s="24"/>
      <c r="D593" s="24"/>
      <c r="E593" s="24"/>
      <c r="F593" s="24"/>
      <c r="G593" s="24"/>
      <c r="H593" s="24"/>
      <c r="I593" s="24"/>
      <c r="J593" s="75"/>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row>
    <row r="594" spans="1:49" ht="15.75" customHeight="1" x14ac:dyDescent="0.3">
      <c r="A594" s="24"/>
      <c r="B594" s="24"/>
      <c r="C594" s="24"/>
      <c r="D594" s="24"/>
      <c r="E594" s="24"/>
      <c r="F594" s="24"/>
      <c r="G594" s="24"/>
      <c r="H594" s="24"/>
      <c r="I594" s="24"/>
      <c r="J594" s="75"/>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row>
    <row r="595" spans="1:49" ht="15.75" customHeight="1" x14ac:dyDescent="0.3">
      <c r="A595" s="24"/>
      <c r="B595" s="24"/>
      <c r="C595" s="24"/>
      <c r="D595" s="24"/>
      <c r="E595" s="24"/>
      <c r="F595" s="24"/>
      <c r="G595" s="24"/>
      <c r="H595" s="24"/>
      <c r="I595" s="24"/>
      <c r="J595" s="75"/>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row>
    <row r="596" spans="1:49" ht="15.75" customHeight="1" x14ac:dyDescent="0.3">
      <c r="A596" s="24"/>
      <c r="B596" s="24"/>
      <c r="C596" s="24"/>
      <c r="D596" s="24"/>
      <c r="E596" s="24"/>
      <c r="F596" s="24"/>
      <c r="G596" s="24"/>
      <c r="H596" s="24"/>
      <c r="I596" s="24"/>
      <c r="J596" s="75"/>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row>
    <row r="597" spans="1:49" ht="15.75" customHeight="1" x14ac:dyDescent="0.3">
      <c r="A597" s="24"/>
      <c r="B597" s="24"/>
      <c r="C597" s="24"/>
      <c r="D597" s="24"/>
      <c r="E597" s="24"/>
      <c r="F597" s="24"/>
      <c r="G597" s="24"/>
      <c r="H597" s="24"/>
      <c r="I597" s="24"/>
      <c r="J597" s="75"/>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row>
    <row r="598" spans="1:49" ht="15.75" customHeight="1" x14ac:dyDescent="0.3">
      <c r="A598" s="24"/>
      <c r="B598" s="24"/>
      <c r="C598" s="24"/>
      <c r="D598" s="24"/>
      <c r="E598" s="24"/>
      <c r="F598" s="24"/>
      <c r="G598" s="24"/>
      <c r="H598" s="24"/>
      <c r="I598" s="24"/>
      <c r="J598" s="75"/>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row>
    <row r="599" spans="1:49" ht="15.75" customHeight="1" x14ac:dyDescent="0.3">
      <c r="A599" s="24"/>
      <c r="B599" s="24"/>
      <c r="C599" s="24"/>
      <c r="D599" s="24"/>
      <c r="E599" s="24"/>
      <c r="F599" s="24"/>
      <c r="G599" s="24"/>
      <c r="H599" s="24"/>
      <c r="I599" s="24"/>
      <c r="J599" s="75"/>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row>
    <row r="600" spans="1:49" ht="15.75" customHeight="1" x14ac:dyDescent="0.3">
      <c r="A600" s="24"/>
      <c r="B600" s="24"/>
      <c r="C600" s="24"/>
      <c r="D600" s="24"/>
      <c r="E600" s="24"/>
      <c r="F600" s="24"/>
      <c r="G600" s="24"/>
      <c r="H600" s="24"/>
      <c r="I600" s="24"/>
      <c r="J600" s="75"/>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row>
    <row r="601" spans="1:49" ht="15.75" customHeight="1" x14ac:dyDescent="0.3">
      <c r="A601" s="24"/>
      <c r="B601" s="24"/>
      <c r="C601" s="24"/>
      <c r="D601" s="24"/>
      <c r="E601" s="24"/>
      <c r="F601" s="24"/>
      <c r="G601" s="24"/>
      <c r="H601" s="24"/>
      <c r="I601" s="24"/>
      <c r="J601" s="75"/>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row>
    <row r="602" spans="1:49" ht="15.75" customHeight="1" x14ac:dyDescent="0.3">
      <c r="A602" s="24"/>
      <c r="B602" s="24"/>
      <c r="C602" s="24"/>
      <c r="D602" s="24"/>
      <c r="E602" s="24"/>
      <c r="F602" s="24"/>
      <c r="G602" s="24"/>
      <c r="H602" s="24"/>
      <c r="I602" s="24"/>
      <c r="J602" s="75"/>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row>
    <row r="603" spans="1:49" ht="15.75" customHeight="1" x14ac:dyDescent="0.3">
      <c r="A603" s="24"/>
      <c r="B603" s="24"/>
      <c r="C603" s="24"/>
      <c r="D603" s="24"/>
      <c r="E603" s="24"/>
      <c r="F603" s="24"/>
      <c r="G603" s="24"/>
      <c r="H603" s="24"/>
      <c r="I603" s="24"/>
      <c r="J603" s="75"/>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row>
    <row r="604" spans="1:49" ht="15.75" customHeight="1" x14ac:dyDescent="0.3">
      <c r="A604" s="24"/>
      <c r="B604" s="24"/>
      <c r="C604" s="24"/>
      <c r="D604" s="24"/>
      <c r="E604" s="24"/>
      <c r="F604" s="24"/>
      <c r="G604" s="24"/>
      <c r="H604" s="24"/>
      <c r="I604" s="24"/>
      <c r="J604" s="75"/>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row>
    <row r="605" spans="1:49" ht="15.75" customHeight="1" x14ac:dyDescent="0.3">
      <c r="A605" s="24"/>
      <c r="B605" s="24"/>
      <c r="C605" s="24"/>
      <c r="D605" s="24"/>
      <c r="E605" s="24"/>
      <c r="F605" s="24"/>
      <c r="G605" s="24"/>
      <c r="H605" s="24"/>
      <c r="I605" s="24"/>
      <c r="J605" s="75"/>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row>
    <row r="606" spans="1:49" ht="15.75" customHeight="1" x14ac:dyDescent="0.3">
      <c r="A606" s="24"/>
      <c r="B606" s="24"/>
      <c r="C606" s="24"/>
      <c r="D606" s="24"/>
      <c r="E606" s="24"/>
      <c r="F606" s="24"/>
      <c r="G606" s="24"/>
      <c r="H606" s="24"/>
      <c r="I606" s="24"/>
      <c r="J606" s="75"/>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row>
    <row r="607" spans="1:49" ht="15.75" customHeight="1" x14ac:dyDescent="0.3">
      <c r="A607" s="24"/>
      <c r="B607" s="24"/>
      <c r="C607" s="24"/>
      <c r="D607" s="24"/>
      <c r="E607" s="24"/>
      <c r="F607" s="24"/>
      <c r="G607" s="24"/>
      <c r="H607" s="24"/>
      <c r="I607" s="24"/>
      <c r="J607" s="75"/>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row>
    <row r="608" spans="1:49" ht="15.75" customHeight="1" x14ac:dyDescent="0.3">
      <c r="A608" s="24"/>
      <c r="B608" s="24"/>
      <c r="C608" s="24"/>
      <c r="D608" s="24"/>
      <c r="E608" s="24"/>
      <c r="F608" s="24"/>
      <c r="G608" s="24"/>
      <c r="H608" s="24"/>
      <c r="I608" s="24"/>
      <c r="J608" s="75"/>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row>
    <row r="609" spans="1:49" ht="15.75" customHeight="1" x14ac:dyDescent="0.3">
      <c r="A609" s="24"/>
      <c r="B609" s="24"/>
      <c r="C609" s="24"/>
      <c r="D609" s="24"/>
      <c r="E609" s="24"/>
      <c r="F609" s="24"/>
      <c r="G609" s="24"/>
      <c r="H609" s="24"/>
      <c r="I609" s="24"/>
      <c r="J609" s="75"/>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row>
    <row r="610" spans="1:49" ht="15.75" customHeight="1" x14ac:dyDescent="0.3">
      <c r="A610" s="24"/>
      <c r="B610" s="24"/>
      <c r="C610" s="24"/>
      <c r="D610" s="24"/>
      <c r="E610" s="24"/>
      <c r="F610" s="24"/>
      <c r="G610" s="24"/>
      <c r="H610" s="24"/>
      <c r="I610" s="24"/>
      <c r="J610" s="75"/>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row>
    <row r="611" spans="1:49" ht="15.75" customHeight="1" x14ac:dyDescent="0.3">
      <c r="A611" s="24"/>
      <c r="B611" s="24"/>
      <c r="C611" s="24"/>
      <c r="D611" s="24"/>
      <c r="E611" s="24"/>
      <c r="F611" s="24"/>
      <c r="G611" s="24"/>
      <c r="H611" s="24"/>
      <c r="I611" s="24"/>
      <c r="J611" s="75"/>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row>
    <row r="612" spans="1:49" ht="15.75" customHeight="1" x14ac:dyDescent="0.3">
      <c r="A612" s="24"/>
      <c r="B612" s="24"/>
      <c r="C612" s="24"/>
      <c r="D612" s="24"/>
      <c r="E612" s="24"/>
      <c r="F612" s="24"/>
      <c r="G612" s="24"/>
      <c r="H612" s="24"/>
      <c r="I612" s="24"/>
      <c r="J612" s="75"/>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row>
    <row r="613" spans="1:49" ht="15.75" customHeight="1" x14ac:dyDescent="0.3">
      <c r="A613" s="24"/>
      <c r="B613" s="24"/>
      <c r="C613" s="24"/>
      <c r="D613" s="24"/>
      <c r="E613" s="24"/>
      <c r="F613" s="24"/>
      <c r="G613" s="24"/>
      <c r="H613" s="24"/>
      <c r="I613" s="24"/>
      <c r="J613" s="75"/>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row>
    <row r="614" spans="1:49" ht="15.75" customHeight="1" x14ac:dyDescent="0.3">
      <c r="A614" s="24"/>
      <c r="B614" s="24"/>
      <c r="C614" s="24"/>
      <c r="D614" s="24"/>
      <c r="E614" s="24"/>
      <c r="F614" s="24"/>
      <c r="G614" s="24"/>
      <c r="H614" s="24"/>
      <c r="I614" s="24"/>
      <c r="J614" s="75"/>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row>
    <row r="615" spans="1:49" ht="15.75" customHeight="1" x14ac:dyDescent="0.3">
      <c r="A615" s="24"/>
      <c r="B615" s="24"/>
      <c r="C615" s="24"/>
      <c r="D615" s="24"/>
      <c r="E615" s="24"/>
      <c r="F615" s="24"/>
      <c r="G615" s="24"/>
      <c r="H615" s="24"/>
      <c r="I615" s="24"/>
      <c r="J615" s="75"/>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row>
    <row r="616" spans="1:49" ht="15.75" customHeight="1" x14ac:dyDescent="0.3">
      <c r="A616" s="24"/>
      <c r="B616" s="24"/>
      <c r="C616" s="24"/>
      <c r="D616" s="24"/>
      <c r="E616" s="24"/>
      <c r="F616" s="24"/>
      <c r="G616" s="24"/>
      <c r="H616" s="24"/>
      <c r="I616" s="24"/>
      <c r="J616" s="75"/>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row>
    <row r="617" spans="1:49" ht="15.75" customHeight="1" x14ac:dyDescent="0.3">
      <c r="A617" s="24"/>
      <c r="B617" s="24"/>
      <c r="C617" s="24"/>
      <c r="D617" s="24"/>
      <c r="E617" s="24"/>
      <c r="F617" s="24"/>
      <c r="G617" s="24"/>
      <c r="H617" s="24"/>
      <c r="I617" s="24"/>
      <c r="J617" s="75"/>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row>
    <row r="618" spans="1:49" ht="15.75" customHeight="1" x14ac:dyDescent="0.3">
      <c r="A618" s="24"/>
      <c r="B618" s="24"/>
      <c r="C618" s="24"/>
      <c r="D618" s="24"/>
      <c r="E618" s="24"/>
      <c r="F618" s="24"/>
      <c r="G618" s="24"/>
      <c r="H618" s="24"/>
      <c r="I618" s="24"/>
      <c r="J618" s="75"/>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row>
    <row r="619" spans="1:49" ht="15.75" customHeight="1" x14ac:dyDescent="0.3">
      <c r="A619" s="24"/>
      <c r="B619" s="24"/>
      <c r="C619" s="24"/>
      <c r="D619" s="24"/>
      <c r="E619" s="24"/>
      <c r="F619" s="24"/>
      <c r="G619" s="24"/>
      <c r="H619" s="24"/>
      <c r="I619" s="24"/>
      <c r="J619" s="75"/>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row>
    <row r="620" spans="1:49" ht="15.75" customHeight="1" x14ac:dyDescent="0.3">
      <c r="A620" s="24"/>
      <c r="B620" s="24"/>
      <c r="C620" s="24"/>
      <c r="D620" s="24"/>
      <c r="E620" s="24"/>
      <c r="F620" s="24"/>
      <c r="G620" s="24"/>
      <c r="H620" s="24"/>
      <c r="I620" s="24"/>
      <c r="J620" s="75"/>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row>
    <row r="621" spans="1:49" ht="15.75" customHeight="1" x14ac:dyDescent="0.3">
      <c r="A621" s="24"/>
      <c r="B621" s="24"/>
      <c r="C621" s="24"/>
      <c r="D621" s="24"/>
      <c r="E621" s="24"/>
      <c r="F621" s="24"/>
      <c r="G621" s="24"/>
      <c r="H621" s="24"/>
      <c r="I621" s="24"/>
      <c r="J621" s="75"/>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row>
    <row r="622" spans="1:49" ht="15.75" customHeight="1" x14ac:dyDescent="0.3">
      <c r="A622" s="24"/>
      <c r="B622" s="24"/>
      <c r="C622" s="24"/>
      <c r="D622" s="24"/>
      <c r="E622" s="24"/>
      <c r="F622" s="24"/>
      <c r="G622" s="24"/>
      <c r="H622" s="24"/>
      <c r="I622" s="24"/>
      <c r="J622" s="75"/>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row>
    <row r="623" spans="1:49" ht="15.75" customHeight="1" x14ac:dyDescent="0.3">
      <c r="A623" s="24"/>
      <c r="B623" s="24"/>
      <c r="C623" s="24"/>
      <c r="D623" s="24"/>
      <c r="E623" s="24"/>
      <c r="F623" s="24"/>
      <c r="G623" s="24"/>
      <c r="H623" s="24"/>
      <c r="I623" s="24"/>
      <c r="J623" s="75"/>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row>
    <row r="624" spans="1:49" ht="15.75" customHeight="1" x14ac:dyDescent="0.3">
      <c r="A624" s="24"/>
      <c r="B624" s="24"/>
      <c r="C624" s="24"/>
      <c r="D624" s="24"/>
      <c r="E624" s="24"/>
      <c r="F624" s="24"/>
      <c r="G624" s="24"/>
      <c r="H624" s="24"/>
      <c r="I624" s="24"/>
      <c r="J624" s="75"/>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row>
    <row r="625" spans="1:49" ht="15.75" customHeight="1" x14ac:dyDescent="0.3">
      <c r="A625" s="24"/>
      <c r="B625" s="24"/>
      <c r="C625" s="24"/>
      <c r="D625" s="24"/>
      <c r="E625" s="24"/>
      <c r="F625" s="24"/>
      <c r="G625" s="24"/>
      <c r="H625" s="24"/>
      <c r="I625" s="24"/>
      <c r="J625" s="75"/>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row>
    <row r="626" spans="1:49" ht="15.75" customHeight="1" x14ac:dyDescent="0.3">
      <c r="A626" s="24"/>
      <c r="B626" s="24"/>
      <c r="C626" s="24"/>
      <c r="D626" s="24"/>
      <c r="E626" s="24"/>
      <c r="F626" s="24"/>
      <c r="G626" s="24"/>
      <c r="H626" s="24"/>
      <c r="I626" s="24"/>
      <c r="J626" s="75"/>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row>
    <row r="627" spans="1:49" ht="15.75" customHeight="1" x14ac:dyDescent="0.3">
      <c r="A627" s="24"/>
      <c r="B627" s="24"/>
      <c r="C627" s="24"/>
      <c r="D627" s="24"/>
      <c r="E627" s="24"/>
      <c r="F627" s="24"/>
      <c r="G627" s="24"/>
      <c r="H627" s="24"/>
      <c r="I627" s="24"/>
      <c r="J627" s="75"/>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row>
    <row r="628" spans="1:49" ht="15.75" customHeight="1" x14ac:dyDescent="0.3">
      <c r="A628" s="24"/>
      <c r="B628" s="24"/>
      <c r="C628" s="24"/>
      <c r="D628" s="24"/>
      <c r="E628" s="24"/>
      <c r="F628" s="24"/>
      <c r="G628" s="24"/>
      <c r="H628" s="24"/>
      <c r="I628" s="24"/>
      <c r="J628" s="75"/>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row>
    <row r="629" spans="1:49" ht="15.75" customHeight="1" x14ac:dyDescent="0.3">
      <c r="A629" s="24"/>
      <c r="B629" s="24"/>
      <c r="C629" s="24"/>
      <c r="D629" s="24"/>
      <c r="E629" s="24"/>
      <c r="F629" s="24"/>
      <c r="G629" s="24"/>
      <c r="H629" s="24"/>
      <c r="I629" s="24"/>
      <c r="J629" s="75"/>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row>
    <row r="630" spans="1:49" ht="15.75" customHeight="1" x14ac:dyDescent="0.3">
      <c r="A630" s="24"/>
      <c r="B630" s="24"/>
      <c r="C630" s="24"/>
      <c r="D630" s="24"/>
      <c r="E630" s="24"/>
      <c r="F630" s="24"/>
      <c r="G630" s="24"/>
      <c r="H630" s="24"/>
      <c r="I630" s="24"/>
      <c r="J630" s="75"/>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row>
    <row r="631" spans="1:49" ht="15.75" customHeight="1" x14ac:dyDescent="0.3">
      <c r="A631" s="24"/>
      <c r="B631" s="24"/>
      <c r="C631" s="24"/>
      <c r="D631" s="24"/>
      <c r="E631" s="24"/>
      <c r="F631" s="24"/>
      <c r="G631" s="24"/>
      <c r="H631" s="24"/>
      <c r="I631" s="24"/>
      <c r="J631" s="75"/>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row>
    <row r="632" spans="1:49" ht="15.75" customHeight="1" x14ac:dyDescent="0.3">
      <c r="A632" s="24"/>
      <c r="B632" s="24"/>
      <c r="C632" s="24"/>
      <c r="D632" s="24"/>
      <c r="E632" s="24"/>
      <c r="F632" s="24"/>
      <c r="G632" s="24"/>
      <c r="H632" s="24"/>
      <c r="I632" s="24"/>
      <c r="J632" s="75"/>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row>
    <row r="633" spans="1:49" ht="15.75" customHeight="1" x14ac:dyDescent="0.3">
      <c r="A633" s="24"/>
      <c r="B633" s="24"/>
      <c r="C633" s="24"/>
      <c r="D633" s="24"/>
      <c r="E633" s="24"/>
      <c r="F633" s="24"/>
      <c r="G633" s="24"/>
      <c r="H633" s="24"/>
      <c r="I633" s="24"/>
      <c r="J633" s="75"/>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row>
    <row r="634" spans="1:49" ht="15.75" customHeight="1" x14ac:dyDescent="0.3">
      <c r="A634" s="24"/>
      <c r="B634" s="24"/>
      <c r="C634" s="24"/>
      <c r="D634" s="24"/>
      <c r="E634" s="24"/>
      <c r="F634" s="24"/>
      <c r="G634" s="24"/>
      <c r="H634" s="24"/>
      <c r="I634" s="24"/>
      <c r="J634" s="75"/>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row>
    <row r="635" spans="1:49" ht="15.75" customHeight="1" x14ac:dyDescent="0.3">
      <c r="A635" s="24"/>
      <c r="B635" s="24"/>
      <c r="C635" s="24"/>
      <c r="D635" s="24"/>
      <c r="E635" s="24"/>
      <c r="F635" s="24"/>
      <c r="G635" s="24"/>
      <c r="H635" s="24"/>
      <c r="I635" s="24"/>
      <c r="J635" s="75"/>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row>
    <row r="636" spans="1:49" ht="15.75" customHeight="1" x14ac:dyDescent="0.3">
      <c r="A636" s="24"/>
      <c r="B636" s="24"/>
      <c r="C636" s="24"/>
      <c r="D636" s="24"/>
      <c r="E636" s="24"/>
      <c r="F636" s="24"/>
      <c r="G636" s="24"/>
      <c r="H636" s="24"/>
      <c r="I636" s="24"/>
      <c r="J636" s="75"/>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row>
    <row r="637" spans="1:49" ht="15.75" customHeight="1" x14ac:dyDescent="0.3">
      <c r="A637" s="24"/>
      <c r="B637" s="24"/>
      <c r="C637" s="24"/>
      <c r="D637" s="24"/>
      <c r="E637" s="24"/>
      <c r="F637" s="24"/>
      <c r="G637" s="24"/>
      <c r="H637" s="24"/>
      <c r="I637" s="24"/>
      <c r="J637" s="75"/>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row>
    <row r="638" spans="1:49" ht="15.75" customHeight="1" x14ac:dyDescent="0.3">
      <c r="A638" s="24"/>
      <c r="B638" s="24"/>
      <c r="C638" s="24"/>
      <c r="D638" s="24"/>
      <c r="E638" s="24"/>
      <c r="F638" s="24"/>
      <c r="G638" s="24"/>
      <c r="H638" s="24"/>
      <c r="I638" s="24"/>
      <c r="J638" s="75"/>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row>
    <row r="639" spans="1:49" ht="15.75" customHeight="1" x14ac:dyDescent="0.3">
      <c r="A639" s="24"/>
      <c r="B639" s="24"/>
      <c r="C639" s="24"/>
      <c r="D639" s="24"/>
      <c r="E639" s="24"/>
      <c r="F639" s="24"/>
      <c r="G639" s="24"/>
      <c r="H639" s="24"/>
      <c r="I639" s="24"/>
      <c r="J639" s="75"/>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row>
    <row r="640" spans="1:49" ht="15.75" customHeight="1" x14ac:dyDescent="0.3">
      <c r="A640" s="24"/>
      <c r="B640" s="24"/>
      <c r="C640" s="24"/>
      <c r="D640" s="24"/>
      <c r="E640" s="24"/>
      <c r="F640" s="24"/>
      <c r="G640" s="24"/>
      <c r="H640" s="24"/>
      <c r="I640" s="24"/>
      <c r="J640" s="75"/>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row>
    <row r="641" spans="1:49" ht="15.75" customHeight="1" x14ac:dyDescent="0.3">
      <c r="A641" s="24"/>
      <c r="B641" s="24"/>
      <c r="C641" s="24"/>
      <c r="D641" s="24"/>
      <c r="E641" s="24"/>
      <c r="F641" s="24"/>
      <c r="G641" s="24"/>
      <c r="H641" s="24"/>
      <c r="I641" s="24"/>
      <c r="J641" s="75"/>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row>
    <row r="642" spans="1:49" ht="15.75" customHeight="1" x14ac:dyDescent="0.3">
      <c r="A642" s="24"/>
      <c r="B642" s="24"/>
      <c r="C642" s="24"/>
      <c r="D642" s="24"/>
      <c r="E642" s="24"/>
      <c r="F642" s="24"/>
      <c r="G642" s="24"/>
      <c r="H642" s="24"/>
      <c r="I642" s="24"/>
      <c r="J642" s="75"/>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row>
    <row r="643" spans="1:49" ht="15.75" customHeight="1" x14ac:dyDescent="0.3">
      <c r="A643" s="24"/>
      <c r="B643" s="24"/>
      <c r="C643" s="24"/>
      <c r="D643" s="24"/>
      <c r="E643" s="24"/>
      <c r="F643" s="24"/>
      <c r="G643" s="24"/>
      <c r="H643" s="24"/>
      <c r="I643" s="24"/>
      <c r="J643" s="75"/>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row>
    <row r="644" spans="1:49" ht="15.75" customHeight="1" x14ac:dyDescent="0.3">
      <c r="A644" s="24"/>
      <c r="B644" s="24"/>
      <c r="C644" s="24"/>
      <c r="D644" s="24"/>
      <c r="E644" s="24"/>
      <c r="F644" s="24"/>
      <c r="G644" s="24"/>
      <c r="H644" s="24"/>
      <c r="I644" s="24"/>
      <c r="J644" s="75"/>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row>
    <row r="645" spans="1:49" ht="15.75" customHeight="1" x14ac:dyDescent="0.3">
      <c r="A645" s="24"/>
      <c r="B645" s="24"/>
      <c r="C645" s="24"/>
      <c r="D645" s="24"/>
      <c r="E645" s="24"/>
      <c r="F645" s="24"/>
      <c r="G645" s="24"/>
      <c r="H645" s="24"/>
      <c r="I645" s="24"/>
      <c r="J645" s="75"/>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row>
    <row r="646" spans="1:49" ht="15.75" customHeight="1" x14ac:dyDescent="0.3">
      <c r="A646" s="24"/>
      <c r="B646" s="24"/>
      <c r="C646" s="24"/>
      <c r="D646" s="24"/>
      <c r="E646" s="24"/>
      <c r="F646" s="24"/>
      <c r="G646" s="24"/>
      <c r="H646" s="24"/>
      <c r="I646" s="24"/>
      <c r="J646" s="75"/>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row>
    <row r="647" spans="1:49" ht="15.75" customHeight="1" x14ac:dyDescent="0.3">
      <c r="A647" s="24"/>
      <c r="B647" s="24"/>
      <c r="C647" s="24"/>
      <c r="D647" s="24"/>
      <c r="E647" s="24"/>
      <c r="F647" s="24"/>
      <c r="G647" s="24"/>
      <c r="H647" s="24"/>
      <c r="I647" s="24"/>
      <c r="J647" s="75"/>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row>
    <row r="648" spans="1:49" ht="15.75" customHeight="1" x14ac:dyDescent="0.3">
      <c r="A648" s="24"/>
      <c r="B648" s="24"/>
      <c r="C648" s="24"/>
      <c r="D648" s="24"/>
      <c r="E648" s="24"/>
      <c r="F648" s="24"/>
      <c r="G648" s="24"/>
      <c r="H648" s="24"/>
      <c r="I648" s="24"/>
      <c r="J648" s="75"/>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row>
    <row r="649" spans="1:49" ht="15.75" customHeight="1" x14ac:dyDescent="0.3">
      <c r="A649" s="24"/>
      <c r="B649" s="24"/>
      <c r="C649" s="24"/>
      <c r="D649" s="24"/>
      <c r="E649" s="24"/>
      <c r="F649" s="24"/>
      <c r="G649" s="24"/>
      <c r="H649" s="24"/>
      <c r="I649" s="24"/>
      <c r="J649" s="75"/>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row>
    <row r="650" spans="1:49" ht="15.75" customHeight="1" x14ac:dyDescent="0.3">
      <c r="A650" s="24"/>
      <c r="B650" s="24"/>
      <c r="C650" s="24"/>
      <c r="D650" s="24"/>
      <c r="E650" s="24"/>
      <c r="F650" s="24"/>
      <c r="G650" s="24"/>
      <c r="H650" s="24"/>
      <c r="I650" s="24"/>
      <c r="J650" s="75"/>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row>
    <row r="651" spans="1:49" ht="15.75" customHeight="1" x14ac:dyDescent="0.3">
      <c r="A651" s="24"/>
      <c r="B651" s="24"/>
      <c r="C651" s="24"/>
      <c r="D651" s="24"/>
      <c r="E651" s="24"/>
      <c r="F651" s="24"/>
      <c r="G651" s="24"/>
      <c r="H651" s="24"/>
      <c r="I651" s="24"/>
      <c r="J651" s="75"/>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row>
    <row r="652" spans="1:49" ht="15.75" customHeight="1" x14ac:dyDescent="0.3">
      <c r="A652" s="24"/>
      <c r="B652" s="24"/>
      <c r="C652" s="24"/>
      <c r="D652" s="24"/>
      <c r="E652" s="24"/>
      <c r="F652" s="24"/>
      <c r="G652" s="24"/>
      <c r="H652" s="24"/>
      <c r="I652" s="24"/>
      <c r="J652" s="75"/>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row>
    <row r="653" spans="1:49" ht="15.75" customHeight="1" x14ac:dyDescent="0.3">
      <c r="A653" s="24"/>
      <c r="B653" s="24"/>
      <c r="C653" s="24"/>
      <c r="D653" s="24"/>
      <c r="E653" s="24"/>
      <c r="F653" s="24"/>
      <c r="G653" s="24"/>
      <c r="H653" s="24"/>
      <c r="I653" s="24"/>
      <c r="J653" s="75"/>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row>
    <row r="654" spans="1:49" ht="15.75" customHeight="1" x14ac:dyDescent="0.3">
      <c r="A654" s="24"/>
      <c r="B654" s="24"/>
      <c r="C654" s="24"/>
      <c r="D654" s="24"/>
      <c r="E654" s="24"/>
      <c r="F654" s="24"/>
      <c r="G654" s="24"/>
      <c r="H654" s="24"/>
      <c r="I654" s="24"/>
      <c r="J654" s="75"/>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row>
    <row r="655" spans="1:49" ht="15.75" customHeight="1" x14ac:dyDescent="0.3">
      <c r="A655" s="24"/>
      <c r="B655" s="24"/>
      <c r="C655" s="24"/>
      <c r="D655" s="24"/>
      <c r="E655" s="24"/>
      <c r="F655" s="24"/>
      <c r="G655" s="24"/>
      <c r="H655" s="24"/>
      <c r="I655" s="24"/>
      <c r="J655" s="75"/>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row>
    <row r="656" spans="1:49" ht="15.75" customHeight="1" x14ac:dyDescent="0.3">
      <c r="A656" s="24"/>
      <c r="B656" s="24"/>
      <c r="C656" s="24"/>
      <c r="D656" s="24"/>
      <c r="E656" s="24"/>
      <c r="F656" s="24"/>
      <c r="G656" s="24"/>
      <c r="H656" s="24"/>
      <c r="I656" s="24"/>
      <c r="J656" s="75"/>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row>
    <row r="657" spans="1:49" ht="15.75" customHeight="1" x14ac:dyDescent="0.3">
      <c r="A657" s="24"/>
      <c r="B657" s="24"/>
      <c r="C657" s="24"/>
      <c r="D657" s="24"/>
      <c r="E657" s="24"/>
      <c r="F657" s="24"/>
      <c r="G657" s="24"/>
      <c r="H657" s="24"/>
      <c r="I657" s="24"/>
      <c r="J657" s="75"/>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row>
    <row r="658" spans="1:49" ht="15.75" customHeight="1" x14ac:dyDescent="0.3">
      <c r="A658" s="24"/>
      <c r="B658" s="24"/>
      <c r="C658" s="24"/>
      <c r="D658" s="24"/>
      <c r="E658" s="24"/>
      <c r="F658" s="24"/>
      <c r="G658" s="24"/>
      <c r="H658" s="24"/>
      <c r="I658" s="24"/>
      <c r="J658" s="75"/>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row>
    <row r="659" spans="1:49" ht="15.75" customHeight="1" x14ac:dyDescent="0.3">
      <c r="A659" s="24"/>
      <c r="B659" s="24"/>
      <c r="C659" s="24"/>
      <c r="D659" s="24"/>
      <c r="E659" s="24"/>
      <c r="F659" s="24"/>
      <c r="G659" s="24"/>
      <c r="H659" s="24"/>
      <c r="I659" s="24"/>
      <c r="J659" s="75"/>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row>
    <row r="660" spans="1:49" ht="15.75" customHeight="1" x14ac:dyDescent="0.3">
      <c r="A660" s="24"/>
      <c r="B660" s="24"/>
      <c r="C660" s="24"/>
      <c r="D660" s="24"/>
      <c r="E660" s="24"/>
      <c r="F660" s="24"/>
      <c r="G660" s="24"/>
      <c r="H660" s="24"/>
      <c r="I660" s="24"/>
      <c r="J660" s="75"/>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row>
    <row r="661" spans="1:49" ht="15.75" customHeight="1" x14ac:dyDescent="0.3">
      <c r="A661" s="24"/>
      <c r="B661" s="24"/>
      <c r="C661" s="24"/>
      <c r="D661" s="24"/>
      <c r="E661" s="24"/>
      <c r="F661" s="24"/>
      <c r="G661" s="24"/>
      <c r="H661" s="24"/>
      <c r="I661" s="24"/>
      <c r="J661" s="75"/>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row>
    <row r="662" spans="1:49" ht="15.75" customHeight="1" x14ac:dyDescent="0.3">
      <c r="A662" s="24"/>
      <c r="B662" s="24"/>
      <c r="C662" s="24"/>
      <c r="D662" s="24"/>
      <c r="E662" s="24"/>
      <c r="F662" s="24"/>
      <c r="G662" s="24"/>
      <c r="H662" s="24"/>
      <c r="I662" s="24"/>
      <c r="J662" s="75"/>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row>
    <row r="663" spans="1:49" ht="15.75" customHeight="1" x14ac:dyDescent="0.3">
      <c r="A663" s="24"/>
      <c r="B663" s="24"/>
      <c r="C663" s="24"/>
      <c r="D663" s="24"/>
      <c r="E663" s="24"/>
      <c r="F663" s="24"/>
      <c r="G663" s="24"/>
      <c r="H663" s="24"/>
      <c r="I663" s="24"/>
      <c r="J663" s="75"/>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row>
    <row r="664" spans="1:49" ht="15.75" customHeight="1" x14ac:dyDescent="0.3">
      <c r="A664" s="24"/>
      <c r="B664" s="24"/>
      <c r="C664" s="24"/>
      <c r="D664" s="24"/>
      <c r="E664" s="24"/>
      <c r="F664" s="24"/>
      <c r="G664" s="24"/>
      <c r="H664" s="24"/>
      <c r="I664" s="24"/>
      <c r="J664" s="75"/>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row>
    <row r="665" spans="1:49" ht="15.75" customHeight="1" x14ac:dyDescent="0.3">
      <c r="A665" s="24"/>
      <c r="B665" s="24"/>
      <c r="C665" s="24"/>
      <c r="D665" s="24"/>
      <c r="E665" s="24"/>
      <c r="F665" s="24"/>
      <c r="G665" s="24"/>
      <c r="H665" s="24"/>
      <c r="I665" s="24"/>
      <c r="J665" s="75"/>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row>
    <row r="666" spans="1:49" ht="15.75" customHeight="1" x14ac:dyDescent="0.3">
      <c r="A666" s="24"/>
      <c r="B666" s="24"/>
      <c r="C666" s="24"/>
      <c r="D666" s="24"/>
      <c r="E666" s="24"/>
      <c r="F666" s="24"/>
      <c r="G666" s="24"/>
      <c r="H666" s="24"/>
      <c r="I666" s="24"/>
      <c r="J666" s="75"/>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row>
    <row r="667" spans="1:49" ht="15.75" customHeight="1" x14ac:dyDescent="0.3">
      <c r="A667" s="24"/>
      <c r="B667" s="24"/>
      <c r="C667" s="24"/>
      <c r="D667" s="24"/>
      <c r="E667" s="24"/>
      <c r="F667" s="24"/>
      <c r="G667" s="24"/>
      <c r="H667" s="24"/>
      <c r="I667" s="24"/>
      <c r="J667" s="75"/>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row>
    <row r="668" spans="1:49" ht="15.75" customHeight="1" x14ac:dyDescent="0.3">
      <c r="A668" s="24"/>
      <c r="B668" s="24"/>
      <c r="C668" s="24"/>
      <c r="D668" s="24"/>
      <c r="E668" s="24"/>
      <c r="F668" s="24"/>
      <c r="G668" s="24"/>
      <c r="H668" s="24"/>
      <c r="I668" s="24"/>
      <c r="J668" s="75"/>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row>
    <row r="669" spans="1:49" ht="15.75" customHeight="1" x14ac:dyDescent="0.3">
      <c r="A669" s="24"/>
      <c r="B669" s="24"/>
      <c r="C669" s="24"/>
      <c r="D669" s="24"/>
      <c r="E669" s="24"/>
      <c r="F669" s="24"/>
      <c r="G669" s="24"/>
      <c r="H669" s="24"/>
      <c r="I669" s="24"/>
      <c r="J669" s="75"/>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row>
    <row r="670" spans="1:49" ht="15.75" customHeight="1" x14ac:dyDescent="0.3">
      <c r="A670" s="24"/>
      <c r="B670" s="24"/>
      <c r="C670" s="24"/>
      <c r="D670" s="24"/>
      <c r="E670" s="24"/>
      <c r="F670" s="24"/>
      <c r="G670" s="24"/>
      <c r="H670" s="24"/>
      <c r="I670" s="24"/>
      <c r="J670" s="75"/>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row>
    <row r="671" spans="1:49" ht="15.75" customHeight="1" x14ac:dyDescent="0.3">
      <c r="A671" s="24"/>
      <c r="B671" s="24"/>
      <c r="C671" s="24"/>
      <c r="D671" s="24"/>
      <c r="E671" s="24"/>
      <c r="F671" s="24"/>
      <c r="G671" s="24"/>
      <c r="H671" s="24"/>
      <c r="I671" s="24"/>
      <c r="J671" s="75"/>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row>
    <row r="672" spans="1:49" ht="15.75" customHeight="1" x14ac:dyDescent="0.3">
      <c r="A672" s="24"/>
      <c r="B672" s="24"/>
      <c r="C672" s="24"/>
      <c r="D672" s="24"/>
      <c r="E672" s="24"/>
      <c r="F672" s="24"/>
      <c r="G672" s="24"/>
      <c r="H672" s="24"/>
      <c r="I672" s="24"/>
      <c r="J672" s="75"/>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row>
    <row r="673" spans="1:49" ht="15.75" customHeight="1" x14ac:dyDescent="0.3">
      <c r="A673" s="24"/>
      <c r="B673" s="24"/>
      <c r="C673" s="24"/>
      <c r="D673" s="24"/>
      <c r="E673" s="24"/>
      <c r="F673" s="24"/>
      <c r="G673" s="24"/>
      <c r="H673" s="24"/>
      <c r="I673" s="24"/>
      <c r="J673" s="75"/>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row>
    <row r="674" spans="1:49" ht="15.75" customHeight="1" x14ac:dyDescent="0.3">
      <c r="A674" s="24"/>
      <c r="B674" s="24"/>
      <c r="C674" s="24"/>
      <c r="D674" s="24"/>
      <c r="E674" s="24"/>
      <c r="F674" s="24"/>
      <c r="G674" s="24"/>
      <c r="H674" s="24"/>
      <c r="I674" s="24"/>
      <c r="J674" s="75"/>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row>
    <row r="675" spans="1:49" ht="15.75" customHeight="1" x14ac:dyDescent="0.3">
      <c r="A675" s="24"/>
      <c r="B675" s="24"/>
      <c r="C675" s="24"/>
      <c r="D675" s="24"/>
      <c r="E675" s="24"/>
      <c r="F675" s="24"/>
      <c r="G675" s="24"/>
      <c r="H675" s="24"/>
      <c r="I675" s="24"/>
      <c r="J675" s="75"/>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row>
    <row r="676" spans="1:49" ht="15.75" customHeight="1" x14ac:dyDescent="0.3">
      <c r="A676" s="24"/>
      <c r="B676" s="24"/>
      <c r="C676" s="24"/>
      <c r="D676" s="24"/>
      <c r="E676" s="24"/>
      <c r="F676" s="24"/>
      <c r="G676" s="24"/>
      <c r="H676" s="24"/>
      <c r="I676" s="24"/>
      <c r="J676" s="75"/>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row>
    <row r="677" spans="1:49" ht="15.75" customHeight="1" x14ac:dyDescent="0.3">
      <c r="A677" s="24"/>
      <c r="B677" s="24"/>
      <c r="C677" s="24"/>
      <c r="D677" s="24"/>
      <c r="E677" s="24"/>
      <c r="F677" s="24"/>
      <c r="G677" s="24"/>
      <c r="H677" s="24"/>
      <c r="I677" s="24"/>
      <c r="J677" s="75"/>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row>
    <row r="678" spans="1:49" ht="15.75" customHeight="1" x14ac:dyDescent="0.3">
      <c r="A678" s="24"/>
      <c r="B678" s="24"/>
      <c r="C678" s="24"/>
      <c r="D678" s="24"/>
      <c r="E678" s="24"/>
      <c r="F678" s="24"/>
      <c r="G678" s="24"/>
      <c r="H678" s="24"/>
      <c r="I678" s="24"/>
      <c r="J678" s="75"/>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row>
    <row r="679" spans="1:49" ht="15.75" customHeight="1" x14ac:dyDescent="0.3">
      <c r="A679" s="24"/>
      <c r="B679" s="24"/>
      <c r="C679" s="24"/>
      <c r="D679" s="24"/>
      <c r="E679" s="24"/>
      <c r="F679" s="24"/>
      <c r="G679" s="24"/>
      <c r="H679" s="24"/>
      <c r="I679" s="24"/>
      <c r="J679" s="75"/>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row>
    <row r="680" spans="1:49" ht="15.75" customHeight="1" x14ac:dyDescent="0.3">
      <c r="A680" s="24"/>
      <c r="B680" s="24"/>
      <c r="C680" s="24"/>
      <c r="D680" s="24"/>
      <c r="E680" s="24"/>
      <c r="F680" s="24"/>
      <c r="G680" s="24"/>
      <c r="H680" s="24"/>
      <c r="I680" s="24"/>
      <c r="J680" s="75"/>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row>
    <row r="681" spans="1:49" ht="15.75" customHeight="1" x14ac:dyDescent="0.3">
      <c r="A681" s="24"/>
      <c r="B681" s="24"/>
      <c r="C681" s="24"/>
      <c r="D681" s="24"/>
      <c r="E681" s="24"/>
      <c r="F681" s="24"/>
      <c r="G681" s="24"/>
      <c r="H681" s="24"/>
      <c r="I681" s="24"/>
      <c r="J681" s="75"/>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row>
    <row r="682" spans="1:49" ht="15.75" customHeight="1" x14ac:dyDescent="0.3">
      <c r="A682" s="24"/>
      <c r="B682" s="24"/>
      <c r="C682" s="24"/>
      <c r="D682" s="24"/>
      <c r="E682" s="24"/>
      <c r="F682" s="24"/>
      <c r="G682" s="24"/>
      <c r="H682" s="24"/>
      <c r="I682" s="24"/>
      <c r="J682" s="75"/>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row>
    <row r="683" spans="1:49" ht="15.75" customHeight="1" x14ac:dyDescent="0.3">
      <c r="A683" s="24"/>
      <c r="B683" s="24"/>
      <c r="C683" s="24"/>
      <c r="D683" s="24"/>
      <c r="E683" s="24"/>
      <c r="F683" s="24"/>
      <c r="G683" s="24"/>
      <c r="H683" s="24"/>
      <c r="I683" s="24"/>
      <c r="J683" s="75"/>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row>
    <row r="684" spans="1:49" ht="15.75" customHeight="1" x14ac:dyDescent="0.3">
      <c r="A684" s="24"/>
      <c r="B684" s="24"/>
      <c r="C684" s="24"/>
      <c r="D684" s="24"/>
      <c r="E684" s="24"/>
      <c r="F684" s="24"/>
      <c r="G684" s="24"/>
      <c r="H684" s="24"/>
      <c r="I684" s="24"/>
      <c r="J684" s="75"/>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row>
    <row r="685" spans="1:49" ht="15.75" customHeight="1" x14ac:dyDescent="0.3">
      <c r="A685" s="24"/>
      <c r="B685" s="24"/>
      <c r="C685" s="24"/>
      <c r="D685" s="24"/>
      <c r="E685" s="24"/>
      <c r="F685" s="24"/>
      <c r="G685" s="24"/>
      <c r="H685" s="24"/>
      <c r="I685" s="24"/>
      <c r="J685" s="75"/>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row>
    <row r="686" spans="1:49" ht="15.75" customHeight="1" x14ac:dyDescent="0.3">
      <c r="A686" s="24"/>
      <c r="B686" s="24"/>
      <c r="C686" s="24"/>
      <c r="D686" s="24"/>
      <c r="E686" s="24"/>
      <c r="F686" s="24"/>
      <c r="G686" s="24"/>
      <c r="H686" s="24"/>
      <c r="I686" s="24"/>
      <c r="J686" s="75"/>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row>
    <row r="687" spans="1:49" ht="15.75" customHeight="1" x14ac:dyDescent="0.3">
      <c r="A687" s="24"/>
      <c r="B687" s="24"/>
      <c r="C687" s="24"/>
      <c r="D687" s="24"/>
      <c r="E687" s="24"/>
      <c r="F687" s="24"/>
      <c r="G687" s="24"/>
      <c r="H687" s="24"/>
      <c r="I687" s="24"/>
      <c r="J687" s="75"/>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row>
    <row r="688" spans="1:49" ht="15.75" customHeight="1" x14ac:dyDescent="0.3">
      <c r="A688" s="24"/>
      <c r="B688" s="24"/>
      <c r="C688" s="24"/>
      <c r="D688" s="24"/>
      <c r="E688" s="24"/>
      <c r="F688" s="24"/>
      <c r="G688" s="24"/>
      <c r="H688" s="24"/>
      <c r="I688" s="24"/>
      <c r="J688" s="75"/>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row>
    <row r="689" spans="1:49" ht="15.75" customHeight="1" x14ac:dyDescent="0.3">
      <c r="A689" s="24"/>
      <c r="B689" s="24"/>
      <c r="C689" s="24"/>
      <c r="D689" s="24"/>
      <c r="E689" s="24"/>
      <c r="F689" s="24"/>
      <c r="G689" s="24"/>
      <c r="H689" s="24"/>
      <c r="I689" s="24"/>
      <c r="J689" s="75"/>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row>
    <row r="690" spans="1:49" ht="15.75" customHeight="1" x14ac:dyDescent="0.3">
      <c r="A690" s="24"/>
      <c r="B690" s="24"/>
      <c r="C690" s="24"/>
      <c r="D690" s="24"/>
      <c r="E690" s="24"/>
      <c r="F690" s="24"/>
      <c r="G690" s="24"/>
      <c r="H690" s="24"/>
      <c r="I690" s="24"/>
      <c r="J690" s="75"/>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row>
    <row r="691" spans="1:49" ht="15.75" customHeight="1" x14ac:dyDescent="0.3">
      <c r="A691" s="24"/>
      <c r="B691" s="24"/>
      <c r="C691" s="24"/>
      <c r="D691" s="24"/>
      <c r="E691" s="24"/>
      <c r="F691" s="24"/>
      <c r="G691" s="24"/>
      <c r="H691" s="24"/>
      <c r="I691" s="24"/>
      <c r="J691" s="75"/>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row>
    <row r="692" spans="1:49" ht="15.75" customHeight="1" x14ac:dyDescent="0.3">
      <c r="A692" s="24"/>
      <c r="B692" s="24"/>
      <c r="C692" s="24"/>
      <c r="D692" s="24"/>
      <c r="E692" s="24"/>
      <c r="F692" s="24"/>
      <c r="G692" s="24"/>
      <c r="H692" s="24"/>
      <c r="I692" s="24"/>
      <c r="J692" s="75"/>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row>
    <row r="693" spans="1:49" ht="15.75" customHeight="1" x14ac:dyDescent="0.3">
      <c r="A693" s="24"/>
      <c r="B693" s="24"/>
      <c r="C693" s="24"/>
      <c r="D693" s="24"/>
      <c r="E693" s="24"/>
      <c r="F693" s="24"/>
      <c r="G693" s="24"/>
      <c r="H693" s="24"/>
      <c r="I693" s="24"/>
      <c r="J693" s="75"/>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row>
    <row r="694" spans="1:49" ht="15.75" customHeight="1" x14ac:dyDescent="0.3">
      <c r="A694" s="24"/>
      <c r="B694" s="24"/>
      <c r="C694" s="24"/>
      <c r="D694" s="24"/>
      <c r="E694" s="24"/>
      <c r="F694" s="24"/>
      <c r="G694" s="24"/>
      <c r="H694" s="24"/>
      <c r="I694" s="24"/>
      <c r="J694" s="75"/>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row>
    <row r="695" spans="1:49" ht="15.75" customHeight="1" x14ac:dyDescent="0.3">
      <c r="A695" s="24"/>
      <c r="B695" s="24"/>
      <c r="C695" s="24"/>
      <c r="D695" s="24"/>
      <c r="E695" s="24"/>
      <c r="F695" s="24"/>
      <c r="G695" s="24"/>
      <c r="H695" s="24"/>
      <c r="I695" s="24"/>
      <c r="J695" s="75"/>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row>
    <row r="696" spans="1:49" ht="15.75" customHeight="1" x14ac:dyDescent="0.3">
      <c r="A696" s="24"/>
      <c r="B696" s="24"/>
      <c r="C696" s="24"/>
      <c r="D696" s="24"/>
      <c r="E696" s="24"/>
      <c r="F696" s="24"/>
      <c r="G696" s="24"/>
      <c r="H696" s="24"/>
      <c r="I696" s="24"/>
      <c r="J696" s="75"/>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row>
    <row r="697" spans="1:49" ht="15.75" customHeight="1" x14ac:dyDescent="0.3">
      <c r="A697" s="24"/>
      <c r="B697" s="24"/>
      <c r="C697" s="24"/>
      <c r="D697" s="24"/>
      <c r="E697" s="24"/>
      <c r="F697" s="24"/>
      <c r="G697" s="24"/>
      <c r="H697" s="24"/>
      <c r="I697" s="24"/>
      <c r="J697" s="75"/>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row>
    <row r="698" spans="1:49" ht="15.75" customHeight="1" x14ac:dyDescent="0.3">
      <c r="A698" s="24"/>
      <c r="B698" s="24"/>
      <c r="C698" s="24"/>
      <c r="D698" s="24"/>
      <c r="E698" s="24"/>
      <c r="F698" s="24"/>
      <c r="G698" s="24"/>
      <c r="H698" s="24"/>
      <c r="I698" s="24"/>
      <c r="J698" s="75"/>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row>
    <row r="699" spans="1:49" ht="15.75" customHeight="1" x14ac:dyDescent="0.3">
      <c r="A699" s="24"/>
      <c r="B699" s="24"/>
      <c r="C699" s="24"/>
      <c r="D699" s="24"/>
      <c r="E699" s="24"/>
      <c r="F699" s="24"/>
      <c r="G699" s="24"/>
      <c r="H699" s="24"/>
      <c r="I699" s="24"/>
      <c r="J699" s="75"/>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row>
    <row r="700" spans="1:49" ht="15.75" customHeight="1" x14ac:dyDescent="0.3">
      <c r="A700" s="24"/>
      <c r="B700" s="24"/>
      <c r="C700" s="24"/>
      <c r="D700" s="24"/>
      <c r="E700" s="24"/>
      <c r="F700" s="24"/>
      <c r="G700" s="24"/>
      <c r="H700" s="24"/>
      <c r="I700" s="24"/>
      <c r="J700" s="75"/>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row>
    <row r="701" spans="1:49" ht="15.75" customHeight="1" x14ac:dyDescent="0.3">
      <c r="A701" s="24"/>
      <c r="B701" s="24"/>
      <c r="C701" s="24"/>
      <c r="D701" s="24"/>
      <c r="E701" s="24"/>
      <c r="F701" s="24"/>
      <c r="G701" s="24"/>
      <c r="H701" s="24"/>
      <c r="I701" s="24"/>
      <c r="J701" s="75"/>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row>
    <row r="702" spans="1:49" ht="15.75" customHeight="1" x14ac:dyDescent="0.3">
      <c r="A702" s="24"/>
      <c r="B702" s="24"/>
      <c r="C702" s="24"/>
      <c r="D702" s="24"/>
      <c r="E702" s="24"/>
      <c r="F702" s="24"/>
      <c r="G702" s="24"/>
      <c r="H702" s="24"/>
      <c r="I702" s="24"/>
      <c r="J702" s="75"/>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row>
    <row r="703" spans="1:49" ht="15.75" customHeight="1" x14ac:dyDescent="0.3">
      <c r="A703" s="24"/>
      <c r="B703" s="24"/>
      <c r="C703" s="24"/>
      <c r="D703" s="24"/>
      <c r="E703" s="24"/>
      <c r="F703" s="24"/>
      <c r="G703" s="24"/>
      <c r="H703" s="24"/>
      <c r="I703" s="24"/>
      <c r="J703" s="75"/>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row>
    <row r="704" spans="1:49" ht="15.75" customHeight="1" x14ac:dyDescent="0.3">
      <c r="A704" s="24"/>
      <c r="B704" s="24"/>
      <c r="C704" s="24"/>
      <c r="D704" s="24"/>
      <c r="E704" s="24"/>
      <c r="F704" s="24"/>
      <c r="G704" s="24"/>
      <c r="H704" s="24"/>
      <c r="I704" s="24"/>
      <c r="J704" s="75"/>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row>
    <row r="705" spans="1:49" ht="15.75" customHeight="1" x14ac:dyDescent="0.3">
      <c r="A705" s="24"/>
      <c r="B705" s="24"/>
      <c r="C705" s="24"/>
      <c r="D705" s="24"/>
      <c r="E705" s="24"/>
      <c r="F705" s="24"/>
      <c r="G705" s="24"/>
      <c r="H705" s="24"/>
      <c r="I705" s="24"/>
      <c r="J705" s="75"/>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row>
    <row r="706" spans="1:49" ht="15.75" customHeight="1" x14ac:dyDescent="0.3">
      <c r="A706" s="24"/>
      <c r="B706" s="24"/>
      <c r="C706" s="24"/>
      <c r="D706" s="24"/>
      <c r="E706" s="24"/>
      <c r="F706" s="24"/>
      <c r="G706" s="24"/>
      <c r="H706" s="24"/>
      <c r="I706" s="24"/>
      <c r="J706" s="75"/>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row>
    <row r="707" spans="1:49" ht="15.75" customHeight="1" x14ac:dyDescent="0.3">
      <c r="A707" s="24"/>
      <c r="B707" s="24"/>
      <c r="C707" s="24"/>
      <c r="D707" s="24"/>
      <c r="E707" s="24"/>
      <c r="F707" s="24"/>
      <c r="G707" s="24"/>
      <c r="H707" s="24"/>
      <c r="I707" s="24"/>
      <c r="J707" s="75"/>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row>
    <row r="708" spans="1:49" ht="15.75" customHeight="1" x14ac:dyDescent="0.3">
      <c r="A708" s="24"/>
      <c r="B708" s="24"/>
      <c r="C708" s="24"/>
      <c r="D708" s="24"/>
      <c r="E708" s="24"/>
      <c r="F708" s="24"/>
      <c r="G708" s="24"/>
      <c r="H708" s="24"/>
      <c r="I708" s="24"/>
      <c r="J708" s="75"/>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row>
    <row r="709" spans="1:49" ht="15.75" customHeight="1" x14ac:dyDescent="0.3">
      <c r="A709" s="24"/>
      <c r="B709" s="24"/>
      <c r="C709" s="24"/>
      <c r="D709" s="24"/>
      <c r="E709" s="24"/>
      <c r="F709" s="24"/>
      <c r="G709" s="24"/>
      <c r="H709" s="24"/>
      <c r="I709" s="24"/>
      <c r="J709" s="75"/>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row>
    <row r="710" spans="1:49" ht="15.75" customHeight="1" x14ac:dyDescent="0.3">
      <c r="A710" s="24"/>
      <c r="B710" s="24"/>
      <c r="C710" s="24"/>
      <c r="D710" s="24"/>
      <c r="E710" s="24"/>
      <c r="F710" s="24"/>
      <c r="G710" s="24"/>
      <c r="H710" s="24"/>
      <c r="I710" s="24"/>
      <c r="J710" s="75"/>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row>
    <row r="711" spans="1:49" ht="15.75" customHeight="1" x14ac:dyDescent="0.3">
      <c r="A711" s="24"/>
      <c r="B711" s="24"/>
      <c r="C711" s="24"/>
      <c r="D711" s="24"/>
      <c r="E711" s="24"/>
      <c r="F711" s="24"/>
      <c r="G711" s="24"/>
      <c r="H711" s="24"/>
      <c r="I711" s="24"/>
      <c r="J711" s="75"/>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row>
    <row r="712" spans="1:49" ht="15.75" customHeight="1" x14ac:dyDescent="0.3">
      <c r="A712" s="24"/>
      <c r="B712" s="24"/>
      <c r="C712" s="24"/>
      <c r="D712" s="24"/>
      <c r="E712" s="24"/>
      <c r="F712" s="24"/>
      <c r="G712" s="24"/>
      <c r="H712" s="24"/>
      <c r="I712" s="24"/>
      <c r="J712" s="75"/>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row>
    <row r="713" spans="1:49" ht="15.75" customHeight="1" x14ac:dyDescent="0.3">
      <c r="A713" s="24"/>
      <c r="B713" s="24"/>
      <c r="C713" s="24"/>
      <c r="D713" s="24"/>
      <c r="E713" s="24"/>
      <c r="F713" s="24"/>
      <c r="G713" s="24"/>
      <c r="H713" s="24"/>
      <c r="I713" s="24"/>
      <c r="J713" s="75"/>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row>
    <row r="714" spans="1:49" ht="15.75" customHeight="1" x14ac:dyDescent="0.3">
      <c r="A714" s="24"/>
      <c r="B714" s="24"/>
      <c r="C714" s="24"/>
      <c r="D714" s="24"/>
      <c r="E714" s="24"/>
      <c r="F714" s="24"/>
      <c r="G714" s="24"/>
      <c r="H714" s="24"/>
      <c r="I714" s="24"/>
      <c r="J714" s="75"/>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row>
    <row r="715" spans="1:49" ht="15.75" customHeight="1" x14ac:dyDescent="0.3">
      <c r="A715" s="24"/>
      <c r="B715" s="24"/>
      <c r="C715" s="24"/>
      <c r="D715" s="24"/>
      <c r="E715" s="24"/>
      <c r="F715" s="24"/>
      <c r="G715" s="24"/>
      <c r="H715" s="24"/>
      <c r="I715" s="24"/>
      <c r="J715" s="75"/>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row>
    <row r="716" spans="1:49" ht="15.75" customHeight="1" x14ac:dyDescent="0.3">
      <c r="A716" s="24"/>
      <c r="B716" s="24"/>
      <c r="C716" s="24"/>
      <c r="D716" s="24"/>
      <c r="E716" s="24"/>
      <c r="F716" s="24"/>
      <c r="G716" s="24"/>
      <c r="H716" s="24"/>
      <c r="I716" s="24"/>
      <c r="J716" s="75"/>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row>
    <row r="717" spans="1:49" ht="15.75" customHeight="1" x14ac:dyDescent="0.3">
      <c r="A717" s="24"/>
      <c r="B717" s="24"/>
      <c r="C717" s="24"/>
      <c r="D717" s="24"/>
      <c r="E717" s="24"/>
      <c r="F717" s="24"/>
      <c r="G717" s="24"/>
      <c r="H717" s="24"/>
      <c r="I717" s="24"/>
      <c r="J717" s="75"/>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row>
    <row r="718" spans="1:49" ht="15.75" customHeight="1" x14ac:dyDescent="0.3">
      <c r="A718" s="24"/>
      <c r="B718" s="24"/>
      <c r="C718" s="24"/>
      <c r="D718" s="24"/>
      <c r="E718" s="24"/>
      <c r="F718" s="24"/>
      <c r="G718" s="24"/>
      <c r="H718" s="24"/>
      <c r="I718" s="24"/>
      <c r="J718" s="75"/>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row>
    <row r="719" spans="1:49" ht="15.75" customHeight="1" x14ac:dyDescent="0.3">
      <c r="A719" s="24"/>
      <c r="B719" s="24"/>
      <c r="C719" s="24"/>
      <c r="D719" s="24"/>
      <c r="E719" s="24"/>
      <c r="F719" s="24"/>
      <c r="G719" s="24"/>
      <c r="H719" s="24"/>
      <c r="I719" s="24"/>
      <c r="J719" s="75"/>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row>
    <row r="720" spans="1:49" ht="15.75" customHeight="1" x14ac:dyDescent="0.3">
      <c r="A720" s="24"/>
      <c r="B720" s="24"/>
      <c r="C720" s="24"/>
      <c r="D720" s="24"/>
      <c r="E720" s="24"/>
      <c r="F720" s="24"/>
      <c r="G720" s="24"/>
      <c r="H720" s="24"/>
      <c r="I720" s="24"/>
      <c r="J720" s="75"/>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row>
    <row r="721" spans="1:49" ht="15.75" customHeight="1" x14ac:dyDescent="0.3">
      <c r="A721" s="24"/>
      <c r="B721" s="24"/>
      <c r="C721" s="24"/>
      <c r="D721" s="24"/>
      <c r="E721" s="24"/>
      <c r="F721" s="24"/>
      <c r="G721" s="24"/>
      <c r="H721" s="24"/>
      <c r="I721" s="24"/>
      <c r="J721" s="75"/>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row>
    <row r="722" spans="1:49" ht="15.75" customHeight="1" x14ac:dyDescent="0.3">
      <c r="A722" s="24"/>
      <c r="B722" s="24"/>
      <c r="C722" s="24"/>
      <c r="D722" s="24"/>
      <c r="E722" s="24"/>
      <c r="F722" s="24"/>
      <c r="G722" s="24"/>
      <c r="H722" s="24"/>
      <c r="I722" s="24"/>
      <c r="J722" s="75"/>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row>
    <row r="723" spans="1:49" ht="15.75" customHeight="1" x14ac:dyDescent="0.3">
      <c r="A723" s="24"/>
      <c r="B723" s="24"/>
      <c r="C723" s="24"/>
      <c r="D723" s="24"/>
      <c r="E723" s="24"/>
      <c r="F723" s="24"/>
      <c r="G723" s="24"/>
      <c r="H723" s="24"/>
      <c r="I723" s="24"/>
      <c r="J723" s="75"/>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row>
    <row r="724" spans="1:49" ht="15.75" customHeight="1" x14ac:dyDescent="0.3">
      <c r="A724" s="24"/>
      <c r="B724" s="24"/>
      <c r="C724" s="24"/>
      <c r="D724" s="24"/>
      <c r="E724" s="24"/>
      <c r="F724" s="24"/>
      <c r="G724" s="24"/>
      <c r="H724" s="24"/>
      <c r="I724" s="24"/>
      <c r="J724" s="75"/>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row>
    <row r="725" spans="1:49" ht="15.75" customHeight="1" x14ac:dyDescent="0.3">
      <c r="A725" s="24"/>
      <c r="B725" s="24"/>
      <c r="C725" s="24"/>
      <c r="D725" s="24"/>
      <c r="E725" s="24"/>
      <c r="F725" s="24"/>
      <c r="G725" s="24"/>
      <c r="H725" s="24"/>
      <c r="I725" s="24"/>
      <c r="J725" s="75"/>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row>
    <row r="726" spans="1:49" ht="15.75" customHeight="1" x14ac:dyDescent="0.3">
      <c r="A726" s="24"/>
      <c r="B726" s="24"/>
      <c r="C726" s="24"/>
      <c r="D726" s="24"/>
      <c r="E726" s="24"/>
      <c r="F726" s="24"/>
      <c r="G726" s="24"/>
      <c r="H726" s="24"/>
      <c r="I726" s="24"/>
      <c r="J726" s="75"/>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row>
    <row r="727" spans="1:49" ht="15.75" customHeight="1" x14ac:dyDescent="0.3">
      <c r="A727" s="24"/>
      <c r="B727" s="24"/>
      <c r="C727" s="24"/>
      <c r="D727" s="24"/>
      <c r="E727" s="24"/>
      <c r="F727" s="24"/>
      <c r="G727" s="24"/>
      <c r="H727" s="24"/>
      <c r="I727" s="24"/>
      <c r="J727" s="75"/>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row>
    <row r="728" spans="1:49" ht="15.75" customHeight="1" x14ac:dyDescent="0.3">
      <c r="A728" s="24"/>
      <c r="B728" s="24"/>
      <c r="C728" s="24"/>
      <c r="D728" s="24"/>
      <c r="E728" s="24"/>
      <c r="F728" s="24"/>
      <c r="G728" s="24"/>
      <c r="H728" s="24"/>
      <c r="I728" s="24"/>
      <c r="J728" s="75"/>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row>
    <row r="729" spans="1:49" ht="15.75" customHeight="1" x14ac:dyDescent="0.3">
      <c r="A729" s="24"/>
      <c r="B729" s="24"/>
      <c r="C729" s="24"/>
      <c r="D729" s="24"/>
      <c r="E729" s="24"/>
      <c r="F729" s="24"/>
      <c r="G729" s="24"/>
      <c r="H729" s="24"/>
      <c r="I729" s="24"/>
      <c r="J729" s="75"/>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row>
    <row r="730" spans="1:49" ht="15.75" customHeight="1" x14ac:dyDescent="0.3">
      <c r="A730" s="24"/>
      <c r="B730" s="24"/>
      <c r="C730" s="24"/>
      <c r="D730" s="24"/>
      <c r="E730" s="24"/>
      <c r="F730" s="24"/>
      <c r="G730" s="24"/>
      <c r="H730" s="24"/>
      <c r="I730" s="24"/>
      <c r="J730" s="75"/>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row>
    <row r="731" spans="1:49" ht="15.75" customHeight="1" x14ac:dyDescent="0.3">
      <c r="A731" s="24"/>
      <c r="B731" s="24"/>
      <c r="C731" s="24"/>
      <c r="D731" s="24"/>
      <c r="E731" s="24"/>
      <c r="F731" s="24"/>
      <c r="G731" s="24"/>
      <c r="H731" s="24"/>
      <c r="I731" s="24"/>
      <c r="J731" s="75"/>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row>
    <row r="732" spans="1:49" ht="15.75" customHeight="1" x14ac:dyDescent="0.3">
      <c r="A732" s="24"/>
      <c r="B732" s="24"/>
      <c r="C732" s="24"/>
      <c r="D732" s="24"/>
      <c r="E732" s="24"/>
      <c r="F732" s="24"/>
      <c r="G732" s="24"/>
      <c r="H732" s="24"/>
      <c r="I732" s="24"/>
      <c r="J732" s="75"/>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row>
    <row r="733" spans="1:49" ht="15.75" customHeight="1" x14ac:dyDescent="0.3">
      <c r="A733" s="24"/>
      <c r="B733" s="24"/>
      <c r="C733" s="24"/>
      <c r="D733" s="24"/>
      <c r="E733" s="24"/>
      <c r="F733" s="24"/>
      <c r="G733" s="24"/>
      <c r="H733" s="24"/>
      <c r="I733" s="24"/>
      <c r="J733" s="75"/>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row>
    <row r="734" spans="1:49" ht="15.75" customHeight="1" x14ac:dyDescent="0.3">
      <c r="A734" s="24"/>
      <c r="B734" s="24"/>
      <c r="C734" s="24"/>
      <c r="D734" s="24"/>
      <c r="E734" s="24"/>
      <c r="F734" s="24"/>
      <c r="G734" s="24"/>
      <c r="H734" s="24"/>
      <c r="I734" s="24"/>
      <c r="J734" s="75"/>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row>
    <row r="735" spans="1:49" ht="15.75" customHeight="1" x14ac:dyDescent="0.3">
      <c r="A735" s="24"/>
      <c r="B735" s="24"/>
      <c r="C735" s="24"/>
      <c r="D735" s="24"/>
      <c r="E735" s="24"/>
      <c r="F735" s="24"/>
      <c r="G735" s="24"/>
      <c r="H735" s="24"/>
      <c r="I735" s="24"/>
      <c r="J735" s="75"/>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row>
    <row r="736" spans="1:49" ht="15.75" customHeight="1" x14ac:dyDescent="0.3">
      <c r="A736" s="24"/>
      <c r="B736" s="24"/>
      <c r="C736" s="24"/>
      <c r="D736" s="24"/>
      <c r="E736" s="24"/>
      <c r="F736" s="24"/>
      <c r="G736" s="24"/>
      <c r="H736" s="24"/>
      <c r="I736" s="24"/>
      <c r="J736" s="75"/>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row>
    <row r="737" spans="1:49" ht="15.75" customHeight="1" x14ac:dyDescent="0.3">
      <c r="A737" s="24"/>
      <c r="B737" s="24"/>
      <c r="C737" s="24"/>
      <c r="D737" s="24"/>
      <c r="E737" s="24"/>
      <c r="F737" s="24"/>
      <c r="G737" s="24"/>
      <c r="H737" s="24"/>
      <c r="I737" s="24"/>
      <c r="J737" s="75"/>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row>
    <row r="738" spans="1:49" ht="15.75" customHeight="1" x14ac:dyDescent="0.3">
      <c r="A738" s="24"/>
      <c r="B738" s="24"/>
      <c r="C738" s="24"/>
      <c r="D738" s="24"/>
      <c r="E738" s="24"/>
      <c r="F738" s="24"/>
      <c r="G738" s="24"/>
      <c r="H738" s="24"/>
      <c r="I738" s="24"/>
      <c r="J738" s="75"/>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row>
    <row r="739" spans="1:49" ht="15.75" customHeight="1" x14ac:dyDescent="0.3">
      <c r="A739" s="24"/>
      <c r="B739" s="24"/>
      <c r="C739" s="24"/>
      <c r="D739" s="24"/>
      <c r="E739" s="24"/>
      <c r="F739" s="24"/>
      <c r="G739" s="24"/>
      <c r="H739" s="24"/>
      <c r="I739" s="24"/>
      <c r="J739" s="75"/>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row>
    <row r="740" spans="1:49" ht="15.75" customHeight="1" x14ac:dyDescent="0.3">
      <c r="A740" s="24"/>
      <c r="B740" s="24"/>
      <c r="C740" s="24"/>
      <c r="D740" s="24"/>
      <c r="E740" s="24"/>
      <c r="F740" s="24"/>
      <c r="G740" s="24"/>
      <c r="H740" s="24"/>
      <c r="I740" s="24"/>
      <c r="J740" s="75"/>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row>
    <row r="741" spans="1:49" ht="15.75" customHeight="1" x14ac:dyDescent="0.3">
      <c r="A741" s="24"/>
      <c r="B741" s="24"/>
      <c r="C741" s="24"/>
      <c r="D741" s="24"/>
      <c r="E741" s="24"/>
      <c r="F741" s="24"/>
      <c r="G741" s="24"/>
      <c r="H741" s="24"/>
      <c r="I741" s="24"/>
      <c r="J741" s="75"/>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row>
    <row r="742" spans="1:49" ht="15.75" customHeight="1" x14ac:dyDescent="0.3">
      <c r="A742" s="24"/>
      <c r="B742" s="24"/>
      <c r="C742" s="24"/>
      <c r="D742" s="24"/>
      <c r="E742" s="24"/>
      <c r="F742" s="24"/>
      <c r="G742" s="24"/>
      <c r="H742" s="24"/>
      <c r="I742" s="24"/>
      <c r="J742" s="75"/>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row>
    <row r="743" spans="1:49" ht="15.75" customHeight="1" x14ac:dyDescent="0.3">
      <c r="A743" s="24"/>
      <c r="B743" s="24"/>
      <c r="C743" s="24"/>
      <c r="D743" s="24"/>
      <c r="E743" s="24"/>
      <c r="F743" s="24"/>
      <c r="G743" s="24"/>
      <c r="H743" s="24"/>
      <c r="I743" s="24"/>
      <c r="J743" s="75"/>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row>
    <row r="744" spans="1:49" ht="15.75" customHeight="1" x14ac:dyDescent="0.3">
      <c r="A744" s="24"/>
      <c r="B744" s="24"/>
      <c r="C744" s="24"/>
      <c r="D744" s="24"/>
      <c r="E744" s="24"/>
      <c r="F744" s="24"/>
      <c r="G744" s="24"/>
      <c r="H744" s="24"/>
      <c r="I744" s="24"/>
      <c r="J744" s="75"/>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row>
    <row r="745" spans="1:49" ht="15.75" customHeight="1" x14ac:dyDescent="0.3">
      <c r="A745" s="24"/>
      <c r="B745" s="24"/>
      <c r="C745" s="24"/>
      <c r="D745" s="24"/>
      <c r="E745" s="24"/>
      <c r="F745" s="24"/>
      <c r="G745" s="24"/>
      <c r="H745" s="24"/>
      <c r="I745" s="24"/>
      <c r="J745" s="75"/>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row>
    <row r="746" spans="1:49" ht="15.75" customHeight="1" x14ac:dyDescent="0.3">
      <c r="A746" s="24"/>
      <c r="B746" s="24"/>
      <c r="C746" s="24"/>
      <c r="D746" s="24"/>
      <c r="E746" s="24"/>
      <c r="F746" s="24"/>
      <c r="G746" s="24"/>
      <c r="H746" s="24"/>
      <c r="I746" s="24"/>
      <c r="J746" s="75"/>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row>
    <row r="747" spans="1:49" ht="15.75" customHeight="1" x14ac:dyDescent="0.3">
      <c r="A747" s="24"/>
      <c r="B747" s="24"/>
      <c r="C747" s="24"/>
      <c r="D747" s="24"/>
      <c r="E747" s="24"/>
      <c r="F747" s="24"/>
      <c r="G747" s="24"/>
      <c r="H747" s="24"/>
      <c r="I747" s="24"/>
      <c r="J747" s="75"/>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row>
    <row r="748" spans="1:49" ht="15.75" customHeight="1" x14ac:dyDescent="0.3">
      <c r="A748" s="24"/>
      <c r="B748" s="24"/>
      <c r="C748" s="24"/>
      <c r="D748" s="24"/>
      <c r="E748" s="24"/>
      <c r="F748" s="24"/>
      <c r="G748" s="24"/>
      <c r="H748" s="24"/>
      <c r="I748" s="24"/>
      <c r="J748" s="75"/>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row>
    <row r="749" spans="1:49" ht="15.75" customHeight="1" x14ac:dyDescent="0.3">
      <c r="A749" s="24"/>
      <c r="B749" s="24"/>
      <c r="C749" s="24"/>
      <c r="D749" s="24"/>
      <c r="E749" s="24"/>
      <c r="F749" s="24"/>
      <c r="G749" s="24"/>
      <c r="H749" s="24"/>
      <c r="I749" s="24"/>
      <c r="J749" s="75"/>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row>
    <row r="750" spans="1:49" ht="15.75" customHeight="1" x14ac:dyDescent="0.3">
      <c r="A750" s="24"/>
      <c r="B750" s="24"/>
      <c r="C750" s="24"/>
      <c r="D750" s="24"/>
      <c r="E750" s="24"/>
      <c r="F750" s="24"/>
      <c r="G750" s="24"/>
      <c r="H750" s="24"/>
      <c r="I750" s="24"/>
      <c r="J750" s="75"/>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row>
    <row r="751" spans="1:49" ht="15.75" customHeight="1" x14ac:dyDescent="0.3">
      <c r="A751" s="24"/>
      <c r="B751" s="24"/>
      <c r="C751" s="24"/>
      <c r="D751" s="24"/>
      <c r="E751" s="24"/>
      <c r="F751" s="24"/>
      <c r="G751" s="24"/>
      <c r="H751" s="24"/>
      <c r="I751" s="24"/>
      <c r="J751" s="75"/>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row>
    <row r="752" spans="1:49" ht="15.75" customHeight="1" x14ac:dyDescent="0.3">
      <c r="A752" s="24"/>
      <c r="B752" s="24"/>
      <c r="C752" s="24"/>
      <c r="D752" s="24"/>
      <c r="E752" s="24"/>
      <c r="F752" s="24"/>
      <c r="G752" s="24"/>
      <c r="H752" s="24"/>
      <c r="I752" s="24"/>
      <c r="J752" s="75"/>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row>
    <row r="753" spans="1:49" ht="15.75" customHeight="1" x14ac:dyDescent="0.3">
      <c r="A753" s="24"/>
      <c r="B753" s="24"/>
      <c r="C753" s="24"/>
      <c r="D753" s="24"/>
      <c r="E753" s="24"/>
      <c r="F753" s="24"/>
      <c r="G753" s="24"/>
      <c r="H753" s="24"/>
      <c r="I753" s="24"/>
      <c r="J753" s="75"/>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row>
    <row r="754" spans="1:49" ht="15.75" customHeight="1" x14ac:dyDescent="0.3">
      <c r="A754" s="24"/>
      <c r="B754" s="24"/>
      <c r="C754" s="24"/>
      <c r="D754" s="24"/>
      <c r="E754" s="24"/>
      <c r="F754" s="24"/>
      <c r="G754" s="24"/>
      <c r="H754" s="24"/>
      <c r="I754" s="24"/>
      <c r="J754" s="75"/>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row>
    <row r="755" spans="1:49" ht="15.75" customHeight="1" x14ac:dyDescent="0.3">
      <c r="A755" s="24"/>
      <c r="B755" s="24"/>
      <c r="C755" s="24"/>
      <c r="D755" s="24"/>
      <c r="E755" s="24"/>
      <c r="F755" s="24"/>
      <c r="G755" s="24"/>
      <c r="H755" s="24"/>
      <c r="I755" s="24"/>
      <c r="J755" s="75"/>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row>
    <row r="756" spans="1:49" ht="15.75" customHeight="1" x14ac:dyDescent="0.3">
      <c r="A756" s="24"/>
      <c r="B756" s="24"/>
      <c r="C756" s="24"/>
      <c r="D756" s="24"/>
      <c r="E756" s="24"/>
      <c r="F756" s="24"/>
      <c r="G756" s="24"/>
      <c r="H756" s="24"/>
      <c r="I756" s="24"/>
      <c r="J756" s="75"/>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row>
    <row r="757" spans="1:49" ht="15.75" customHeight="1" x14ac:dyDescent="0.3">
      <c r="A757" s="24"/>
      <c r="B757" s="24"/>
      <c r="C757" s="24"/>
      <c r="D757" s="24"/>
      <c r="E757" s="24"/>
      <c r="F757" s="24"/>
      <c r="G757" s="24"/>
      <c r="H757" s="24"/>
      <c r="I757" s="24"/>
      <c r="J757" s="75"/>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row>
    <row r="758" spans="1:49" ht="15.75" customHeight="1" x14ac:dyDescent="0.3">
      <c r="A758" s="24"/>
      <c r="B758" s="24"/>
      <c r="C758" s="24"/>
      <c r="D758" s="24"/>
      <c r="E758" s="24"/>
      <c r="F758" s="24"/>
      <c r="G758" s="24"/>
      <c r="H758" s="24"/>
      <c r="I758" s="24"/>
      <c r="J758" s="75"/>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row>
    <row r="759" spans="1:49" ht="15.75" customHeight="1" x14ac:dyDescent="0.3">
      <c r="A759" s="24"/>
      <c r="B759" s="24"/>
      <c r="C759" s="24"/>
      <c r="D759" s="24"/>
      <c r="E759" s="24"/>
      <c r="F759" s="24"/>
      <c r="G759" s="24"/>
      <c r="H759" s="24"/>
      <c r="I759" s="24"/>
      <c r="J759" s="75"/>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row>
    <row r="760" spans="1:49" ht="15.75" customHeight="1" x14ac:dyDescent="0.3">
      <c r="A760" s="24"/>
      <c r="B760" s="24"/>
      <c r="C760" s="24"/>
      <c r="D760" s="24"/>
      <c r="E760" s="24"/>
      <c r="F760" s="24"/>
      <c r="G760" s="24"/>
      <c r="H760" s="24"/>
      <c r="I760" s="24"/>
      <c r="J760" s="75"/>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row>
    <row r="761" spans="1:49" ht="15.75" customHeight="1" x14ac:dyDescent="0.3">
      <c r="A761" s="24"/>
      <c r="B761" s="24"/>
      <c r="C761" s="24"/>
      <c r="D761" s="24"/>
      <c r="E761" s="24"/>
      <c r="F761" s="24"/>
      <c r="G761" s="24"/>
      <c r="H761" s="24"/>
      <c r="I761" s="24"/>
      <c r="J761" s="75"/>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row>
    <row r="762" spans="1:49" ht="15.75" customHeight="1" x14ac:dyDescent="0.3">
      <c r="A762" s="24"/>
      <c r="B762" s="24"/>
      <c r="C762" s="24"/>
      <c r="D762" s="24"/>
      <c r="E762" s="24"/>
      <c r="F762" s="24"/>
      <c r="G762" s="24"/>
      <c r="H762" s="24"/>
      <c r="I762" s="24"/>
      <c r="J762" s="75"/>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row>
    <row r="763" spans="1:49" ht="15.75" customHeight="1" x14ac:dyDescent="0.3">
      <c r="A763" s="24"/>
      <c r="B763" s="24"/>
      <c r="C763" s="24"/>
      <c r="D763" s="24"/>
      <c r="E763" s="24"/>
      <c r="F763" s="24"/>
      <c r="G763" s="24"/>
      <c r="H763" s="24"/>
      <c r="I763" s="24"/>
      <c r="J763" s="75"/>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row>
    <row r="764" spans="1:49" ht="15.75" customHeight="1" x14ac:dyDescent="0.3">
      <c r="A764" s="24"/>
      <c r="B764" s="24"/>
      <c r="C764" s="24"/>
      <c r="D764" s="24"/>
      <c r="E764" s="24"/>
      <c r="F764" s="24"/>
      <c r="G764" s="24"/>
      <c r="H764" s="24"/>
      <c r="I764" s="24"/>
      <c r="J764" s="75"/>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row>
    <row r="765" spans="1:49" ht="15.75" customHeight="1" x14ac:dyDescent="0.3">
      <c r="A765" s="24"/>
      <c r="B765" s="24"/>
      <c r="C765" s="24"/>
      <c r="D765" s="24"/>
      <c r="E765" s="24"/>
      <c r="F765" s="24"/>
      <c r="G765" s="24"/>
      <c r="H765" s="24"/>
      <c r="I765" s="24"/>
      <c r="J765" s="75"/>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row>
    <row r="766" spans="1:49" ht="15.75" customHeight="1" x14ac:dyDescent="0.3">
      <c r="A766" s="24"/>
      <c r="B766" s="24"/>
      <c r="C766" s="24"/>
      <c r="D766" s="24"/>
      <c r="E766" s="24"/>
      <c r="F766" s="24"/>
      <c r="G766" s="24"/>
      <c r="H766" s="24"/>
      <c r="I766" s="24"/>
      <c r="J766" s="75"/>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row>
    <row r="767" spans="1:49" ht="15.75" customHeight="1" x14ac:dyDescent="0.3">
      <c r="A767" s="24"/>
      <c r="B767" s="24"/>
      <c r="C767" s="24"/>
      <c r="D767" s="24"/>
      <c r="E767" s="24"/>
      <c r="F767" s="24"/>
      <c r="G767" s="24"/>
      <c r="H767" s="24"/>
      <c r="I767" s="24"/>
      <c r="J767" s="75"/>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row>
    <row r="768" spans="1:49" ht="15.75" customHeight="1" x14ac:dyDescent="0.3">
      <c r="A768" s="24"/>
      <c r="B768" s="24"/>
      <c r="C768" s="24"/>
      <c r="D768" s="24"/>
      <c r="E768" s="24"/>
      <c r="F768" s="24"/>
      <c r="G768" s="24"/>
      <c r="H768" s="24"/>
      <c r="I768" s="24"/>
      <c r="J768" s="75"/>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row>
    <row r="769" spans="1:49" ht="15.75" customHeight="1" x14ac:dyDescent="0.3">
      <c r="A769" s="24"/>
      <c r="B769" s="24"/>
      <c r="C769" s="24"/>
      <c r="D769" s="24"/>
      <c r="E769" s="24"/>
      <c r="F769" s="24"/>
      <c r="G769" s="24"/>
      <c r="H769" s="24"/>
      <c r="I769" s="24"/>
      <c r="J769" s="75"/>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row>
    <row r="770" spans="1:49" ht="15.75" customHeight="1" x14ac:dyDescent="0.3">
      <c r="A770" s="24"/>
      <c r="B770" s="24"/>
      <c r="C770" s="24"/>
      <c r="D770" s="24"/>
      <c r="E770" s="24"/>
      <c r="F770" s="24"/>
      <c r="G770" s="24"/>
      <c r="H770" s="24"/>
      <c r="I770" s="24"/>
      <c r="J770" s="75"/>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row>
    <row r="771" spans="1:49" ht="15.75" customHeight="1" x14ac:dyDescent="0.3">
      <c r="A771" s="24"/>
      <c r="B771" s="24"/>
      <c r="C771" s="24"/>
      <c r="D771" s="24"/>
      <c r="E771" s="24"/>
      <c r="F771" s="24"/>
      <c r="G771" s="24"/>
      <c r="H771" s="24"/>
      <c r="I771" s="24"/>
      <c r="J771" s="75"/>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row>
    <row r="772" spans="1:49" ht="15.75" customHeight="1" x14ac:dyDescent="0.3">
      <c r="A772" s="24"/>
      <c r="B772" s="24"/>
      <c r="C772" s="24"/>
      <c r="D772" s="24"/>
      <c r="E772" s="24"/>
      <c r="F772" s="24"/>
      <c r="G772" s="24"/>
      <c r="H772" s="24"/>
      <c r="I772" s="24"/>
      <c r="J772" s="75"/>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row>
    <row r="773" spans="1:49" ht="15.75" customHeight="1" x14ac:dyDescent="0.3">
      <c r="A773" s="24"/>
      <c r="B773" s="24"/>
      <c r="C773" s="24"/>
      <c r="D773" s="24"/>
      <c r="E773" s="24"/>
      <c r="F773" s="24"/>
      <c r="G773" s="24"/>
      <c r="H773" s="24"/>
      <c r="I773" s="24"/>
      <c r="J773" s="75"/>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row>
    <row r="774" spans="1:49" ht="15.75" customHeight="1" x14ac:dyDescent="0.3">
      <c r="A774" s="24"/>
      <c r="B774" s="24"/>
      <c r="C774" s="24"/>
      <c r="D774" s="24"/>
      <c r="E774" s="24"/>
      <c r="F774" s="24"/>
      <c r="G774" s="24"/>
      <c r="H774" s="24"/>
      <c r="I774" s="24"/>
      <c r="J774" s="75"/>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row>
    <row r="775" spans="1:49" ht="15.75" customHeight="1" x14ac:dyDescent="0.3">
      <c r="A775" s="24"/>
      <c r="B775" s="24"/>
      <c r="C775" s="24"/>
      <c r="D775" s="24"/>
      <c r="E775" s="24"/>
      <c r="F775" s="24"/>
      <c r="G775" s="24"/>
      <c r="H775" s="24"/>
      <c r="I775" s="24"/>
      <c r="J775" s="75"/>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row>
    <row r="776" spans="1:49" ht="15.75" customHeight="1" x14ac:dyDescent="0.3">
      <c r="A776" s="24"/>
      <c r="B776" s="24"/>
      <c r="C776" s="24"/>
      <c r="D776" s="24"/>
      <c r="E776" s="24"/>
      <c r="F776" s="24"/>
      <c r="G776" s="24"/>
      <c r="H776" s="24"/>
      <c r="I776" s="24"/>
      <c r="J776" s="75"/>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row>
    <row r="777" spans="1:49" ht="15.75" customHeight="1" x14ac:dyDescent="0.3">
      <c r="A777" s="24"/>
      <c r="B777" s="24"/>
      <c r="C777" s="24"/>
      <c r="D777" s="24"/>
      <c r="E777" s="24"/>
      <c r="F777" s="24"/>
      <c r="G777" s="24"/>
      <c r="H777" s="24"/>
      <c r="I777" s="24"/>
      <c r="J777" s="75"/>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row>
    <row r="778" spans="1:49" ht="15.75" customHeight="1" x14ac:dyDescent="0.3">
      <c r="A778" s="24"/>
      <c r="B778" s="24"/>
      <c r="C778" s="24"/>
      <c r="D778" s="24"/>
      <c r="E778" s="24"/>
      <c r="F778" s="24"/>
      <c r="G778" s="24"/>
      <c r="H778" s="24"/>
      <c r="I778" s="24"/>
      <c r="J778" s="75"/>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row>
    <row r="779" spans="1:49" ht="15.75" customHeight="1" x14ac:dyDescent="0.3">
      <c r="A779" s="24"/>
      <c r="B779" s="24"/>
      <c r="C779" s="24"/>
      <c r="D779" s="24"/>
      <c r="E779" s="24"/>
      <c r="F779" s="24"/>
      <c r="G779" s="24"/>
      <c r="H779" s="24"/>
      <c r="I779" s="24"/>
      <c r="J779" s="75"/>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row>
    <row r="780" spans="1:49" ht="15.75" customHeight="1" x14ac:dyDescent="0.3">
      <c r="A780" s="24"/>
      <c r="B780" s="24"/>
      <c r="C780" s="24"/>
      <c r="D780" s="24"/>
      <c r="E780" s="24"/>
      <c r="F780" s="24"/>
      <c r="G780" s="24"/>
      <c r="H780" s="24"/>
      <c r="I780" s="24"/>
      <c r="J780" s="75"/>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row>
    <row r="781" spans="1:49" ht="15.75" customHeight="1" x14ac:dyDescent="0.3">
      <c r="A781" s="24"/>
      <c r="B781" s="24"/>
      <c r="C781" s="24"/>
      <c r="D781" s="24"/>
      <c r="E781" s="24"/>
      <c r="F781" s="24"/>
      <c r="G781" s="24"/>
      <c r="H781" s="24"/>
      <c r="I781" s="24"/>
      <c r="J781" s="75"/>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row>
    <row r="782" spans="1:49" ht="15.75" customHeight="1" x14ac:dyDescent="0.3">
      <c r="A782" s="24"/>
      <c r="B782" s="24"/>
      <c r="C782" s="24"/>
      <c r="D782" s="24"/>
      <c r="E782" s="24"/>
      <c r="F782" s="24"/>
      <c r="G782" s="24"/>
      <c r="H782" s="24"/>
      <c r="I782" s="24"/>
      <c r="J782" s="75"/>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row>
    <row r="783" spans="1:49" ht="15.75" customHeight="1" x14ac:dyDescent="0.3">
      <c r="A783" s="24"/>
      <c r="B783" s="24"/>
      <c r="C783" s="24"/>
      <c r="D783" s="24"/>
      <c r="E783" s="24"/>
      <c r="F783" s="24"/>
      <c r="G783" s="24"/>
      <c r="H783" s="24"/>
      <c r="I783" s="24"/>
      <c r="J783" s="75"/>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row>
    <row r="784" spans="1:49" ht="15.75" customHeight="1" x14ac:dyDescent="0.3">
      <c r="A784" s="24"/>
      <c r="B784" s="24"/>
      <c r="C784" s="24"/>
      <c r="D784" s="24"/>
      <c r="E784" s="24"/>
      <c r="F784" s="24"/>
      <c r="G784" s="24"/>
      <c r="H784" s="24"/>
      <c r="I784" s="24"/>
      <c r="J784" s="75"/>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row>
    <row r="785" spans="1:49" ht="15.75" customHeight="1" x14ac:dyDescent="0.3">
      <c r="A785" s="24"/>
      <c r="B785" s="24"/>
      <c r="C785" s="24"/>
      <c r="D785" s="24"/>
      <c r="E785" s="24"/>
      <c r="F785" s="24"/>
      <c r="G785" s="24"/>
      <c r="H785" s="24"/>
      <c r="I785" s="24"/>
      <c r="J785" s="75"/>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row>
    <row r="786" spans="1:49" ht="15.75" customHeight="1" x14ac:dyDescent="0.3">
      <c r="A786" s="24"/>
      <c r="B786" s="24"/>
      <c r="C786" s="24"/>
      <c r="D786" s="24"/>
      <c r="E786" s="24"/>
      <c r="F786" s="24"/>
      <c r="G786" s="24"/>
      <c r="H786" s="24"/>
      <c r="I786" s="24"/>
      <c r="J786" s="75"/>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row>
    <row r="787" spans="1:49" ht="15.75" customHeight="1" x14ac:dyDescent="0.3">
      <c r="A787" s="24"/>
      <c r="B787" s="24"/>
      <c r="C787" s="24"/>
      <c r="D787" s="24"/>
      <c r="E787" s="24"/>
      <c r="F787" s="24"/>
      <c r="G787" s="24"/>
      <c r="H787" s="24"/>
      <c r="I787" s="24"/>
      <c r="J787" s="75"/>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row>
    <row r="788" spans="1:49" ht="15.75" customHeight="1" x14ac:dyDescent="0.3">
      <c r="A788" s="24"/>
      <c r="B788" s="24"/>
      <c r="C788" s="24"/>
      <c r="D788" s="24"/>
      <c r="E788" s="24"/>
      <c r="F788" s="24"/>
      <c r="G788" s="24"/>
      <c r="H788" s="24"/>
      <c r="I788" s="24"/>
      <c r="J788" s="75"/>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row>
    <row r="789" spans="1:49" ht="15.75" customHeight="1" x14ac:dyDescent="0.3">
      <c r="A789" s="24"/>
      <c r="B789" s="24"/>
      <c r="C789" s="24"/>
      <c r="D789" s="24"/>
      <c r="E789" s="24"/>
      <c r="F789" s="24"/>
      <c r="G789" s="24"/>
      <c r="H789" s="24"/>
      <c r="I789" s="24"/>
      <c r="J789" s="75"/>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row>
    <row r="790" spans="1:49" ht="15.75" customHeight="1" x14ac:dyDescent="0.3">
      <c r="A790" s="24"/>
      <c r="B790" s="24"/>
      <c r="C790" s="24"/>
      <c r="D790" s="24"/>
      <c r="E790" s="24"/>
      <c r="F790" s="24"/>
      <c r="G790" s="24"/>
      <c r="H790" s="24"/>
      <c r="I790" s="24"/>
      <c r="J790" s="75"/>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row>
    <row r="791" spans="1:49" ht="15.75" customHeight="1" x14ac:dyDescent="0.3">
      <c r="A791" s="24"/>
      <c r="B791" s="24"/>
      <c r="C791" s="24"/>
      <c r="D791" s="24"/>
      <c r="E791" s="24"/>
      <c r="F791" s="24"/>
      <c r="G791" s="24"/>
      <c r="H791" s="24"/>
      <c r="I791" s="24"/>
      <c r="J791" s="75"/>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row>
    <row r="792" spans="1:49" ht="15.75" customHeight="1" x14ac:dyDescent="0.3">
      <c r="A792" s="24"/>
      <c r="B792" s="24"/>
      <c r="C792" s="24"/>
      <c r="D792" s="24"/>
      <c r="E792" s="24"/>
      <c r="F792" s="24"/>
      <c r="G792" s="24"/>
      <c r="H792" s="24"/>
      <c r="I792" s="24"/>
      <c r="J792" s="75"/>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row>
    <row r="793" spans="1:49" ht="15.75" customHeight="1" x14ac:dyDescent="0.3">
      <c r="A793" s="24"/>
      <c r="B793" s="24"/>
      <c r="C793" s="24"/>
      <c r="D793" s="24"/>
      <c r="E793" s="24"/>
      <c r="F793" s="24"/>
      <c r="G793" s="24"/>
      <c r="H793" s="24"/>
      <c r="I793" s="24"/>
      <c r="J793" s="75"/>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row>
    <row r="794" spans="1:49" ht="15.75" customHeight="1" x14ac:dyDescent="0.3">
      <c r="A794" s="24"/>
      <c r="B794" s="24"/>
      <c r="C794" s="24"/>
      <c r="D794" s="24"/>
      <c r="E794" s="24"/>
      <c r="F794" s="24"/>
      <c r="G794" s="24"/>
      <c r="H794" s="24"/>
      <c r="I794" s="24"/>
      <c r="J794" s="75"/>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row>
    <row r="795" spans="1:49" ht="15.75" customHeight="1" x14ac:dyDescent="0.3">
      <c r="A795" s="24"/>
      <c r="B795" s="24"/>
      <c r="C795" s="24"/>
      <c r="D795" s="24"/>
      <c r="E795" s="24"/>
      <c r="F795" s="24"/>
      <c r="G795" s="24"/>
      <c r="H795" s="24"/>
      <c r="I795" s="24"/>
      <c r="J795" s="75"/>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row>
    <row r="796" spans="1:49" ht="15.75" customHeight="1" x14ac:dyDescent="0.3">
      <c r="A796" s="24"/>
      <c r="B796" s="24"/>
      <c r="C796" s="24"/>
      <c r="D796" s="24"/>
      <c r="E796" s="24"/>
      <c r="F796" s="24"/>
      <c r="G796" s="24"/>
      <c r="H796" s="24"/>
      <c r="I796" s="24"/>
      <c r="J796" s="75"/>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row>
    <row r="797" spans="1:49" ht="15.75" customHeight="1" x14ac:dyDescent="0.3">
      <c r="A797" s="24"/>
      <c r="B797" s="24"/>
      <c r="C797" s="24"/>
      <c r="D797" s="24"/>
      <c r="E797" s="24"/>
      <c r="F797" s="24"/>
      <c r="G797" s="24"/>
      <c r="H797" s="24"/>
      <c r="I797" s="24"/>
      <c r="J797" s="75"/>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row>
    <row r="798" spans="1:49" ht="15.75" customHeight="1" x14ac:dyDescent="0.3">
      <c r="A798" s="24"/>
      <c r="B798" s="24"/>
      <c r="C798" s="24"/>
      <c r="D798" s="24"/>
      <c r="E798" s="24"/>
      <c r="F798" s="24"/>
      <c r="G798" s="24"/>
      <c r="H798" s="24"/>
      <c r="I798" s="24"/>
      <c r="J798" s="75"/>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row>
    <row r="799" spans="1:49" ht="15.75" customHeight="1" x14ac:dyDescent="0.3">
      <c r="A799" s="24"/>
      <c r="B799" s="24"/>
      <c r="C799" s="24"/>
      <c r="D799" s="24"/>
      <c r="E799" s="24"/>
      <c r="F799" s="24"/>
      <c r="G799" s="24"/>
      <c r="H799" s="24"/>
      <c r="I799" s="24"/>
      <c r="J799" s="75"/>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row>
    <row r="800" spans="1:49" ht="15.75" customHeight="1" x14ac:dyDescent="0.3">
      <c r="A800" s="24"/>
      <c r="B800" s="24"/>
      <c r="C800" s="24"/>
      <c r="D800" s="24"/>
      <c r="E800" s="24"/>
      <c r="F800" s="24"/>
      <c r="G800" s="24"/>
      <c r="H800" s="24"/>
      <c r="I800" s="24"/>
      <c r="J800" s="75"/>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row>
    <row r="801" spans="1:49" ht="15.75" customHeight="1" x14ac:dyDescent="0.3">
      <c r="A801" s="24"/>
      <c r="B801" s="24"/>
      <c r="C801" s="24"/>
      <c r="D801" s="24"/>
      <c r="E801" s="24"/>
      <c r="F801" s="24"/>
      <c r="G801" s="24"/>
      <c r="H801" s="24"/>
      <c r="I801" s="24"/>
      <c r="J801" s="75"/>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row>
    <row r="802" spans="1:49" ht="15.75" customHeight="1" x14ac:dyDescent="0.3">
      <c r="A802" s="24"/>
      <c r="B802" s="24"/>
      <c r="C802" s="24"/>
      <c r="D802" s="24"/>
      <c r="E802" s="24"/>
      <c r="F802" s="24"/>
      <c r="G802" s="24"/>
      <c r="H802" s="24"/>
      <c r="I802" s="24"/>
      <c r="J802" s="75"/>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row>
    <row r="803" spans="1:49" ht="15.75" customHeight="1" x14ac:dyDescent="0.3">
      <c r="A803" s="24"/>
      <c r="B803" s="24"/>
      <c r="C803" s="24"/>
      <c r="D803" s="24"/>
      <c r="E803" s="24"/>
      <c r="F803" s="24"/>
      <c r="G803" s="24"/>
      <c r="H803" s="24"/>
      <c r="I803" s="24"/>
      <c r="J803" s="75"/>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row>
    <row r="804" spans="1:49" ht="15.75" customHeight="1" x14ac:dyDescent="0.3">
      <c r="A804" s="24"/>
      <c r="B804" s="24"/>
      <c r="C804" s="24"/>
      <c r="D804" s="24"/>
      <c r="E804" s="24"/>
      <c r="F804" s="24"/>
      <c r="G804" s="24"/>
      <c r="H804" s="24"/>
      <c r="I804" s="24"/>
      <c r="J804" s="75"/>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row>
    <row r="805" spans="1:49" ht="15.75" customHeight="1" x14ac:dyDescent="0.3">
      <c r="A805" s="24"/>
      <c r="B805" s="24"/>
      <c r="C805" s="24"/>
      <c r="D805" s="24"/>
      <c r="E805" s="24"/>
      <c r="F805" s="24"/>
      <c r="G805" s="24"/>
      <c r="H805" s="24"/>
      <c r="I805" s="24"/>
      <c r="J805" s="75"/>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row>
    <row r="806" spans="1:49" ht="15.75" customHeight="1" x14ac:dyDescent="0.3">
      <c r="A806" s="24"/>
      <c r="B806" s="24"/>
      <c r="C806" s="24"/>
      <c r="D806" s="24"/>
      <c r="E806" s="24"/>
      <c r="F806" s="24"/>
      <c r="G806" s="24"/>
      <c r="H806" s="24"/>
      <c r="I806" s="24"/>
      <c r="J806" s="75"/>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row>
    <row r="807" spans="1:49" ht="15.75" customHeight="1" x14ac:dyDescent="0.3">
      <c r="A807" s="24"/>
      <c r="B807" s="24"/>
      <c r="C807" s="24"/>
      <c r="D807" s="24"/>
      <c r="E807" s="24"/>
      <c r="F807" s="24"/>
      <c r="G807" s="24"/>
      <c r="H807" s="24"/>
      <c r="I807" s="24"/>
      <c r="J807" s="75"/>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row>
    <row r="808" spans="1:49" ht="15.75" customHeight="1" x14ac:dyDescent="0.3">
      <c r="A808" s="24"/>
      <c r="B808" s="24"/>
      <c r="C808" s="24"/>
      <c r="D808" s="24"/>
      <c r="E808" s="24"/>
      <c r="F808" s="24"/>
      <c r="G808" s="24"/>
      <c r="H808" s="24"/>
      <c r="I808" s="24"/>
      <c r="J808" s="75"/>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row>
    <row r="809" spans="1:49" ht="15.75" customHeight="1" x14ac:dyDescent="0.3">
      <c r="A809" s="24"/>
      <c r="B809" s="24"/>
      <c r="C809" s="24"/>
      <c r="D809" s="24"/>
      <c r="E809" s="24"/>
      <c r="F809" s="24"/>
      <c r="G809" s="24"/>
      <c r="H809" s="24"/>
      <c r="I809" s="24"/>
      <c r="J809" s="75"/>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row>
    <row r="810" spans="1:49" ht="15.75" customHeight="1" x14ac:dyDescent="0.3">
      <c r="A810" s="24"/>
      <c r="B810" s="24"/>
      <c r="C810" s="24"/>
      <c r="D810" s="24"/>
      <c r="E810" s="24"/>
      <c r="F810" s="24"/>
      <c r="G810" s="24"/>
      <c r="H810" s="24"/>
      <c r="I810" s="24"/>
      <c r="J810" s="75"/>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row>
    <row r="811" spans="1:49" ht="15.75" customHeight="1" x14ac:dyDescent="0.3">
      <c r="A811" s="24"/>
      <c r="B811" s="24"/>
      <c r="C811" s="24"/>
      <c r="D811" s="24"/>
      <c r="E811" s="24"/>
      <c r="F811" s="24"/>
      <c r="G811" s="24"/>
      <c r="H811" s="24"/>
      <c r="I811" s="24"/>
      <c r="J811" s="75"/>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row>
    <row r="812" spans="1:49" ht="15.75" customHeight="1" x14ac:dyDescent="0.3">
      <c r="A812" s="24"/>
      <c r="B812" s="24"/>
      <c r="C812" s="24"/>
      <c r="D812" s="24"/>
      <c r="E812" s="24"/>
      <c r="F812" s="24"/>
      <c r="G812" s="24"/>
      <c r="H812" s="24"/>
      <c r="I812" s="24"/>
      <c r="J812" s="75"/>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row>
    <row r="813" spans="1:49" ht="15.75" customHeight="1" x14ac:dyDescent="0.3">
      <c r="A813" s="24"/>
      <c r="B813" s="24"/>
      <c r="C813" s="24"/>
      <c r="D813" s="24"/>
      <c r="E813" s="24"/>
      <c r="F813" s="24"/>
      <c r="G813" s="24"/>
      <c r="H813" s="24"/>
      <c r="I813" s="24"/>
      <c r="J813" s="75"/>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row>
    <row r="814" spans="1:49" ht="15.75" customHeight="1" x14ac:dyDescent="0.3">
      <c r="A814" s="24"/>
      <c r="B814" s="24"/>
      <c r="C814" s="24"/>
      <c r="D814" s="24"/>
      <c r="E814" s="24"/>
      <c r="F814" s="24"/>
      <c r="G814" s="24"/>
      <c r="H814" s="24"/>
      <c r="I814" s="24"/>
      <c r="J814" s="75"/>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row>
    <row r="815" spans="1:49" ht="15.75" customHeight="1" x14ac:dyDescent="0.3">
      <c r="A815" s="24"/>
      <c r="B815" s="24"/>
      <c r="C815" s="24"/>
      <c r="D815" s="24"/>
      <c r="E815" s="24"/>
      <c r="F815" s="24"/>
      <c r="G815" s="24"/>
      <c r="H815" s="24"/>
      <c r="I815" s="24"/>
      <c r="J815" s="75"/>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row>
    <row r="816" spans="1:49" ht="15.75" customHeight="1" x14ac:dyDescent="0.3">
      <c r="A816" s="24"/>
      <c r="B816" s="24"/>
      <c r="C816" s="24"/>
      <c r="D816" s="24"/>
      <c r="E816" s="24"/>
      <c r="F816" s="24"/>
      <c r="G816" s="24"/>
      <c r="H816" s="24"/>
      <c r="I816" s="24"/>
      <c r="J816" s="75"/>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row>
    <row r="817" spans="1:49" ht="15.75" customHeight="1" x14ac:dyDescent="0.3">
      <c r="A817" s="24"/>
      <c r="B817" s="24"/>
      <c r="C817" s="24"/>
      <c r="D817" s="24"/>
      <c r="E817" s="24"/>
      <c r="F817" s="24"/>
      <c r="G817" s="24"/>
      <c r="H817" s="24"/>
      <c r="I817" s="24"/>
      <c r="J817" s="75"/>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row>
    <row r="818" spans="1:49" ht="15.75" customHeight="1" x14ac:dyDescent="0.3">
      <c r="A818" s="24"/>
      <c r="B818" s="24"/>
      <c r="C818" s="24"/>
      <c r="D818" s="24"/>
      <c r="E818" s="24"/>
      <c r="F818" s="24"/>
      <c r="G818" s="24"/>
      <c r="H818" s="24"/>
      <c r="I818" s="24"/>
      <c r="J818" s="75"/>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row>
    <row r="819" spans="1:49" ht="15.75" customHeight="1" x14ac:dyDescent="0.3">
      <c r="A819" s="24"/>
      <c r="B819" s="24"/>
      <c r="C819" s="24"/>
      <c r="D819" s="24"/>
      <c r="E819" s="24"/>
      <c r="F819" s="24"/>
      <c r="G819" s="24"/>
      <c r="H819" s="24"/>
      <c r="I819" s="24"/>
      <c r="J819" s="75"/>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row>
    <row r="820" spans="1:49" ht="15.75" customHeight="1" x14ac:dyDescent="0.3">
      <c r="A820" s="24"/>
      <c r="B820" s="24"/>
      <c r="C820" s="24"/>
      <c r="D820" s="24"/>
      <c r="E820" s="24"/>
      <c r="F820" s="24"/>
      <c r="G820" s="24"/>
      <c r="H820" s="24"/>
      <c r="I820" s="24"/>
      <c r="J820" s="75"/>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row>
    <row r="821" spans="1:49" ht="15.75" customHeight="1" x14ac:dyDescent="0.3">
      <c r="A821" s="24"/>
      <c r="B821" s="24"/>
      <c r="C821" s="24"/>
      <c r="D821" s="24"/>
      <c r="E821" s="24"/>
      <c r="F821" s="24"/>
      <c r="G821" s="24"/>
      <c r="H821" s="24"/>
      <c r="I821" s="24"/>
      <c r="J821" s="75"/>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row>
    <row r="822" spans="1:49" ht="15.75" customHeight="1" x14ac:dyDescent="0.3">
      <c r="A822" s="24"/>
      <c r="B822" s="24"/>
      <c r="C822" s="24"/>
      <c r="D822" s="24"/>
      <c r="E822" s="24"/>
      <c r="F822" s="24"/>
      <c r="G822" s="24"/>
      <c r="H822" s="24"/>
      <c r="I822" s="24"/>
      <c r="J822" s="75"/>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row>
    <row r="823" spans="1:49" ht="15.75" customHeight="1" x14ac:dyDescent="0.3">
      <c r="A823" s="24"/>
      <c r="B823" s="24"/>
      <c r="C823" s="24"/>
      <c r="D823" s="24"/>
      <c r="E823" s="24"/>
      <c r="F823" s="24"/>
      <c r="G823" s="24"/>
      <c r="H823" s="24"/>
      <c r="I823" s="24"/>
      <c r="J823" s="75"/>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row>
    <row r="824" spans="1:49" ht="15.75" customHeight="1" x14ac:dyDescent="0.3">
      <c r="A824" s="24"/>
      <c r="B824" s="24"/>
      <c r="C824" s="24"/>
      <c r="D824" s="24"/>
      <c r="E824" s="24"/>
      <c r="F824" s="24"/>
      <c r="G824" s="24"/>
      <c r="H824" s="24"/>
      <c r="I824" s="24"/>
      <c r="J824" s="75"/>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row>
    <row r="825" spans="1:49" ht="15.75" customHeight="1" x14ac:dyDescent="0.3">
      <c r="A825" s="24"/>
      <c r="B825" s="24"/>
      <c r="C825" s="24"/>
      <c r="D825" s="24"/>
      <c r="E825" s="24"/>
      <c r="F825" s="24"/>
      <c r="G825" s="24"/>
      <c r="H825" s="24"/>
      <c r="I825" s="24"/>
      <c r="J825" s="75"/>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row>
    <row r="826" spans="1:49" ht="15.75" customHeight="1" x14ac:dyDescent="0.3">
      <c r="A826" s="24"/>
      <c r="B826" s="24"/>
      <c r="C826" s="24"/>
      <c r="D826" s="24"/>
      <c r="E826" s="24"/>
      <c r="F826" s="24"/>
      <c r="G826" s="24"/>
      <c r="H826" s="24"/>
      <c r="I826" s="24"/>
      <c r="J826" s="75"/>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row>
    <row r="827" spans="1:49" ht="15.75" customHeight="1" x14ac:dyDescent="0.3">
      <c r="A827" s="24"/>
      <c r="B827" s="24"/>
      <c r="C827" s="24"/>
      <c r="D827" s="24"/>
      <c r="E827" s="24"/>
      <c r="F827" s="24"/>
      <c r="G827" s="24"/>
      <c r="H827" s="24"/>
      <c r="I827" s="24"/>
      <c r="J827" s="75"/>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row>
    <row r="828" spans="1:49" ht="15.75" customHeight="1" x14ac:dyDescent="0.3">
      <c r="A828" s="24"/>
      <c r="B828" s="24"/>
      <c r="C828" s="24"/>
      <c r="D828" s="24"/>
      <c r="E828" s="24"/>
      <c r="F828" s="24"/>
      <c r="G828" s="24"/>
      <c r="H828" s="24"/>
      <c r="I828" s="24"/>
      <c r="J828" s="75"/>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row>
    <row r="829" spans="1:49" ht="15.75" customHeight="1" x14ac:dyDescent="0.3">
      <c r="A829" s="24"/>
      <c r="B829" s="24"/>
      <c r="C829" s="24"/>
      <c r="D829" s="24"/>
      <c r="E829" s="24"/>
      <c r="F829" s="24"/>
      <c r="G829" s="24"/>
      <c r="H829" s="24"/>
      <c r="I829" s="24"/>
      <c r="J829" s="75"/>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row>
    <row r="830" spans="1:49" ht="15.75" customHeight="1" x14ac:dyDescent="0.3">
      <c r="A830" s="24"/>
      <c r="B830" s="24"/>
      <c r="C830" s="24"/>
      <c r="D830" s="24"/>
      <c r="E830" s="24"/>
      <c r="F830" s="24"/>
      <c r="G830" s="24"/>
      <c r="H830" s="24"/>
      <c r="I830" s="24"/>
      <c r="J830" s="75"/>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row>
    <row r="831" spans="1:49" ht="15.75" customHeight="1" x14ac:dyDescent="0.3">
      <c r="A831" s="24"/>
      <c r="B831" s="24"/>
      <c r="C831" s="24"/>
      <c r="D831" s="24"/>
      <c r="E831" s="24"/>
      <c r="F831" s="24"/>
      <c r="G831" s="24"/>
      <c r="H831" s="24"/>
      <c r="I831" s="24"/>
      <c r="J831" s="75"/>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row>
    <row r="832" spans="1:49" ht="15.75" customHeight="1" x14ac:dyDescent="0.3">
      <c r="A832" s="24"/>
      <c r="B832" s="24"/>
      <c r="C832" s="24"/>
      <c r="D832" s="24"/>
      <c r="E832" s="24"/>
      <c r="F832" s="24"/>
      <c r="G832" s="24"/>
      <c r="H832" s="24"/>
      <c r="I832" s="24"/>
      <c r="J832" s="75"/>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row>
    <row r="833" spans="1:49" ht="15.75" customHeight="1" x14ac:dyDescent="0.3">
      <c r="A833" s="24"/>
      <c r="B833" s="24"/>
      <c r="C833" s="24"/>
      <c r="D833" s="24"/>
      <c r="E833" s="24"/>
      <c r="F833" s="24"/>
      <c r="G833" s="24"/>
      <c r="H833" s="24"/>
      <c r="I833" s="24"/>
      <c r="J833" s="75"/>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row>
    <row r="834" spans="1:49" ht="15.75" customHeight="1" x14ac:dyDescent="0.3">
      <c r="A834" s="24"/>
      <c r="B834" s="24"/>
      <c r="C834" s="24"/>
      <c r="D834" s="24"/>
      <c r="E834" s="24"/>
      <c r="F834" s="24"/>
      <c r="G834" s="24"/>
      <c r="H834" s="24"/>
      <c r="I834" s="24"/>
      <c r="J834" s="75"/>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row>
    <row r="835" spans="1:49" ht="15.75" customHeight="1" x14ac:dyDescent="0.3">
      <c r="A835" s="24"/>
      <c r="B835" s="24"/>
      <c r="C835" s="24"/>
      <c r="D835" s="24"/>
      <c r="E835" s="24"/>
      <c r="F835" s="24"/>
      <c r="G835" s="24"/>
      <c r="H835" s="24"/>
      <c r="I835" s="24"/>
      <c r="J835" s="75"/>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row>
    <row r="836" spans="1:49" ht="15.75" customHeight="1" x14ac:dyDescent="0.3">
      <c r="A836" s="24"/>
      <c r="B836" s="24"/>
      <c r="C836" s="24"/>
      <c r="D836" s="24"/>
      <c r="E836" s="24"/>
      <c r="F836" s="24"/>
      <c r="G836" s="24"/>
      <c r="H836" s="24"/>
      <c r="I836" s="24"/>
      <c r="J836" s="75"/>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row>
    <row r="837" spans="1:49" ht="15.75" customHeight="1" x14ac:dyDescent="0.3">
      <c r="A837" s="24"/>
      <c r="B837" s="24"/>
      <c r="C837" s="24"/>
      <c r="D837" s="24"/>
      <c r="E837" s="24"/>
      <c r="F837" s="24"/>
      <c r="G837" s="24"/>
      <c r="H837" s="24"/>
      <c r="I837" s="24"/>
      <c r="J837" s="75"/>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row>
    <row r="838" spans="1:49" ht="15.75" customHeight="1" x14ac:dyDescent="0.3">
      <c r="A838" s="24"/>
      <c r="B838" s="24"/>
      <c r="C838" s="24"/>
      <c r="D838" s="24"/>
      <c r="E838" s="24"/>
      <c r="F838" s="24"/>
      <c r="G838" s="24"/>
      <c r="H838" s="24"/>
      <c r="I838" s="24"/>
      <c r="J838" s="75"/>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row>
    <row r="839" spans="1:49" ht="15.75" customHeight="1" x14ac:dyDescent="0.3">
      <c r="A839" s="24"/>
      <c r="B839" s="24"/>
      <c r="C839" s="24"/>
      <c r="D839" s="24"/>
      <c r="E839" s="24"/>
      <c r="F839" s="24"/>
      <c r="G839" s="24"/>
      <c r="H839" s="24"/>
      <c r="I839" s="24"/>
      <c r="J839" s="75"/>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row>
    <row r="840" spans="1:49" ht="15.75" customHeight="1" x14ac:dyDescent="0.3">
      <c r="A840" s="24"/>
      <c r="B840" s="24"/>
      <c r="C840" s="24"/>
      <c r="D840" s="24"/>
      <c r="E840" s="24"/>
      <c r="F840" s="24"/>
      <c r="G840" s="24"/>
      <c r="H840" s="24"/>
      <c r="I840" s="24"/>
      <c r="J840" s="75"/>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row>
    <row r="841" spans="1:49" ht="15.75" customHeight="1" x14ac:dyDescent="0.3">
      <c r="A841" s="24"/>
      <c r="B841" s="24"/>
      <c r="C841" s="24"/>
      <c r="D841" s="24"/>
      <c r="E841" s="24"/>
      <c r="F841" s="24"/>
      <c r="G841" s="24"/>
      <c r="H841" s="24"/>
      <c r="I841" s="24"/>
      <c r="J841" s="75"/>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row>
    <row r="842" spans="1:49" ht="15.75" customHeight="1" x14ac:dyDescent="0.3">
      <c r="A842" s="24"/>
      <c r="B842" s="24"/>
      <c r="C842" s="24"/>
      <c r="D842" s="24"/>
      <c r="E842" s="24"/>
      <c r="F842" s="24"/>
      <c r="G842" s="24"/>
      <c r="H842" s="24"/>
      <c r="I842" s="24"/>
      <c r="J842" s="75"/>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row>
    <row r="843" spans="1:49" ht="15.75" customHeight="1" x14ac:dyDescent="0.3">
      <c r="A843" s="24"/>
      <c r="B843" s="24"/>
      <c r="C843" s="24"/>
      <c r="D843" s="24"/>
      <c r="E843" s="24"/>
      <c r="F843" s="24"/>
      <c r="G843" s="24"/>
      <c r="H843" s="24"/>
      <c r="I843" s="24"/>
      <c r="J843" s="75"/>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row>
    <row r="844" spans="1:49" ht="15.75" customHeight="1" x14ac:dyDescent="0.3">
      <c r="A844" s="24"/>
      <c r="B844" s="24"/>
      <c r="C844" s="24"/>
      <c r="D844" s="24"/>
      <c r="E844" s="24"/>
      <c r="F844" s="24"/>
      <c r="G844" s="24"/>
      <c r="H844" s="24"/>
      <c r="I844" s="24"/>
      <c r="J844" s="75"/>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row>
    <row r="845" spans="1:49" ht="15.75" customHeight="1" x14ac:dyDescent="0.3">
      <c r="A845" s="24"/>
      <c r="B845" s="24"/>
      <c r="C845" s="24"/>
      <c r="D845" s="24"/>
      <c r="E845" s="24"/>
      <c r="F845" s="24"/>
      <c r="G845" s="24"/>
      <c r="H845" s="24"/>
      <c r="I845" s="24"/>
      <c r="J845" s="75"/>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row>
    <row r="846" spans="1:49" ht="15.75" customHeight="1" x14ac:dyDescent="0.3">
      <c r="A846" s="24"/>
      <c r="B846" s="24"/>
      <c r="C846" s="24"/>
      <c r="D846" s="24"/>
      <c r="E846" s="24"/>
      <c r="F846" s="24"/>
      <c r="G846" s="24"/>
      <c r="H846" s="24"/>
      <c r="I846" s="24"/>
      <c r="J846" s="75"/>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row>
    <row r="847" spans="1:49" ht="15.75" customHeight="1" x14ac:dyDescent="0.3">
      <c r="A847" s="24"/>
      <c r="B847" s="24"/>
      <c r="C847" s="24"/>
      <c r="D847" s="24"/>
      <c r="E847" s="24"/>
      <c r="F847" s="24"/>
      <c r="G847" s="24"/>
      <c r="H847" s="24"/>
      <c r="I847" s="24"/>
      <c r="J847" s="75"/>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row>
    <row r="848" spans="1:49" ht="15.75" customHeight="1" x14ac:dyDescent="0.3">
      <c r="A848" s="24"/>
      <c r="B848" s="24"/>
      <c r="C848" s="24"/>
      <c r="D848" s="24"/>
      <c r="E848" s="24"/>
      <c r="F848" s="24"/>
      <c r="G848" s="24"/>
      <c r="H848" s="24"/>
      <c r="I848" s="24"/>
      <c r="J848" s="75"/>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row>
    <row r="849" spans="1:49" ht="15.75" customHeight="1" x14ac:dyDescent="0.3">
      <c r="A849" s="24"/>
      <c r="B849" s="24"/>
      <c r="C849" s="24"/>
      <c r="D849" s="24"/>
      <c r="E849" s="24"/>
      <c r="F849" s="24"/>
      <c r="G849" s="24"/>
      <c r="H849" s="24"/>
      <c r="I849" s="24"/>
      <c r="J849" s="75"/>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row>
    <row r="850" spans="1:49" ht="15.75" customHeight="1" x14ac:dyDescent="0.3">
      <c r="A850" s="24"/>
      <c r="B850" s="24"/>
      <c r="C850" s="24"/>
      <c r="D850" s="24"/>
      <c r="E850" s="24"/>
      <c r="F850" s="24"/>
      <c r="G850" s="24"/>
      <c r="H850" s="24"/>
      <c r="I850" s="24"/>
      <c r="J850" s="75"/>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row>
    <row r="851" spans="1:49" ht="15.75" customHeight="1" x14ac:dyDescent="0.3">
      <c r="A851" s="24"/>
      <c r="B851" s="24"/>
      <c r="C851" s="24"/>
      <c r="D851" s="24"/>
      <c r="E851" s="24"/>
      <c r="F851" s="24"/>
      <c r="G851" s="24"/>
      <c r="H851" s="24"/>
      <c r="I851" s="24"/>
      <c r="J851" s="75"/>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row>
    <row r="852" spans="1:49" ht="15.75" customHeight="1" x14ac:dyDescent="0.3">
      <c r="A852" s="24"/>
      <c r="B852" s="24"/>
      <c r="C852" s="24"/>
      <c r="D852" s="24"/>
      <c r="E852" s="24"/>
      <c r="F852" s="24"/>
      <c r="G852" s="24"/>
      <c r="H852" s="24"/>
      <c r="I852" s="24"/>
      <c r="J852" s="75"/>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row>
    <row r="853" spans="1:49" ht="15.75" customHeight="1" x14ac:dyDescent="0.3">
      <c r="A853" s="24"/>
      <c r="B853" s="24"/>
      <c r="C853" s="24"/>
      <c r="D853" s="24"/>
      <c r="E853" s="24"/>
      <c r="F853" s="24"/>
      <c r="G853" s="24"/>
      <c r="H853" s="24"/>
      <c r="I853" s="24"/>
      <c r="J853" s="75"/>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row>
    <row r="854" spans="1:49" ht="15.75" customHeight="1" x14ac:dyDescent="0.3">
      <c r="A854" s="24"/>
      <c r="B854" s="24"/>
      <c r="C854" s="24"/>
      <c r="D854" s="24"/>
      <c r="E854" s="24"/>
      <c r="F854" s="24"/>
      <c r="G854" s="24"/>
      <c r="H854" s="24"/>
      <c r="I854" s="24"/>
      <c r="J854" s="75"/>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row>
    <row r="855" spans="1:49" ht="15.75" customHeight="1" x14ac:dyDescent="0.3">
      <c r="A855" s="24"/>
      <c r="B855" s="24"/>
      <c r="C855" s="24"/>
      <c r="D855" s="24"/>
      <c r="E855" s="24"/>
      <c r="F855" s="24"/>
      <c r="G855" s="24"/>
      <c r="H855" s="24"/>
      <c r="I855" s="24"/>
      <c r="J855" s="75"/>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row>
    <row r="856" spans="1:49" ht="15.75" customHeight="1" x14ac:dyDescent="0.3">
      <c r="A856" s="24"/>
      <c r="B856" s="24"/>
      <c r="C856" s="24"/>
      <c r="D856" s="24"/>
      <c r="E856" s="24"/>
      <c r="F856" s="24"/>
      <c r="G856" s="24"/>
      <c r="H856" s="24"/>
      <c r="I856" s="24"/>
      <c r="J856" s="75"/>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row>
    <row r="857" spans="1:49" ht="15.75" customHeight="1" x14ac:dyDescent="0.3">
      <c r="A857" s="24"/>
      <c r="B857" s="24"/>
      <c r="C857" s="24"/>
      <c r="D857" s="24"/>
      <c r="E857" s="24"/>
      <c r="F857" s="24"/>
      <c r="G857" s="24"/>
      <c r="H857" s="24"/>
      <c r="I857" s="24"/>
      <c r="J857" s="75"/>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row>
    <row r="858" spans="1:49" ht="15.75" customHeight="1" x14ac:dyDescent="0.3">
      <c r="A858" s="24"/>
      <c r="B858" s="24"/>
      <c r="C858" s="24"/>
      <c r="D858" s="24"/>
      <c r="E858" s="24"/>
      <c r="F858" s="24"/>
      <c r="G858" s="24"/>
      <c r="H858" s="24"/>
      <c r="I858" s="24"/>
      <c r="J858" s="75"/>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row>
    <row r="859" spans="1:49" ht="15.75" customHeight="1" x14ac:dyDescent="0.3">
      <c r="A859" s="24"/>
      <c r="B859" s="24"/>
      <c r="C859" s="24"/>
      <c r="D859" s="24"/>
      <c r="E859" s="24"/>
      <c r="F859" s="24"/>
      <c r="G859" s="24"/>
      <c r="H859" s="24"/>
      <c r="I859" s="24"/>
      <c r="J859" s="75"/>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row>
    <row r="860" spans="1:49" ht="15.75" customHeight="1" x14ac:dyDescent="0.3">
      <c r="A860" s="24"/>
      <c r="B860" s="24"/>
      <c r="C860" s="24"/>
      <c r="D860" s="24"/>
      <c r="E860" s="24"/>
      <c r="F860" s="24"/>
      <c r="G860" s="24"/>
      <c r="H860" s="24"/>
      <c r="I860" s="24"/>
      <c r="J860" s="75"/>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row>
    <row r="861" spans="1:49" ht="15.75" customHeight="1" x14ac:dyDescent="0.3">
      <c r="A861" s="24"/>
      <c r="B861" s="24"/>
      <c r="C861" s="24"/>
      <c r="D861" s="24"/>
      <c r="E861" s="24"/>
      <c r="F861" s="24"/>
      <c r="G861" s="24"/>
      <c r="H861" s="24"/>
      <c r="I861" s="24"/>
      <c r="J861" s="75"/>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row>
    <row r="862" spans="1:49" ht="15.75" customHeight="1" x14ac:dyDescent="0.3">
      <c r="A862" s="24"/>
      <c r="B862" s="24"/>
      <c r="C862" s="24"/>
      <c r="D862" s="24"/>
      <c r="E862" s="24"/>
      <c r="F862" s="24"/>
      <c r="G862" s="24"/>
      <c r="H862" s="24"/>
      <c r="I862" s="24"/>
      <c r="J862" s="75"/>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row>
    <row r="863" spans="1:49" ht="15.75" customHeight="1" x14ac:dyDescent="0.3">
      <c r="A863" s="24"/>
      <c r="B863" s="24"/>
      <c r="C863" s="24"/>
      <c r="D863" s="24"/>
      <c r="E863" s="24"/>
      <c r="F863" s="24"/>
      <c r="G863" s="24"/>
      <c r="H863" s="24"/>
      <c r="I863" s="24"/>
      <c r="J863" s="75"/>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row>
    <row r="864" spans="1:49" ht="15.75" customHeight="1" x14ac:dyDescent="0.3">
      <c r="A864" s="24"/>
      <c r="B864" s="24"/>
      <c r="C864" s="24"/>
      <c r="D864" s="24"/>
      <c r="E864" s="24"/>
      <c r="F864" s="24"/>
      <c r="G864" s="24"/>
      <c r="H864" s="24"/>
      <c r="I864" s="24"/>
      <c r="J864" s="75"/>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row>
    <row r="865" spans="1:49" ht="15.75" customHeight="1" x14ac:dyDescent="0.3">
      <c r="A865" s="24"/>
      <c r="B865" s="24"/>
      <c r="C865" s="24"/>
      <c r="D865" s="24"/>
      <c r="E865" s="24"/>
      <c r="F865" s="24"/>
      <c r="G865" s="24"/>
      <c r="H865" s="24"/>
      <c r="I865" s="24"/>
      <c r="J865" s="75"/>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row>
    <row r="866" spans="1:49" ht="15.75" customHeight="1" x14ac:dyDescent="0.3">
      <c r="A866" s="24"/>
      <c r="B866" s="24"/>
      <c r="C866" s="24"/>
      <c r="D866" s="24"/>
      <c r="E866" s="24"/>
      <c r="F866" s="24"/>
      <c r="G866" s="24"/>
      <c r="H866" s="24"/>
      <c r="I866" s="24"/>
      <c r="J866" s="75"/>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row>
    <row r="867" spans="1:49" ht="15.75" customHeight="1" x14ac:dyDescent="0.3">
      <c r="A867" s="24"/>
      <c r="B867" s="24"/>
      <c r="C867" s="24"/>
      <c r="D867" s="24"/>
      <c r="E867" s="24"/>
      <c r="F867" s="24"/>
      <c r="G867" s="24"/>
      <c r="H867" s="24"/>
      <c r="I867" s="24"/>
      <c r="J867" s="75"/>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row>
    <row r="868" spans="1:49" ht="15.75" customHeight="1" x14ac:dyDescent="0.3">
      <c r="A868" s="24"/>
      <c r="B868" s="24"/>
      <c r="C868" s="24"/>
      <c r="D868" s="24"/>
      <c r="E868" s="24"/>
      <c r="F868" s="24"/>
      <c r="G868" s="24"/>
      <c r="H868" s="24"/>
      <c r="I868" s="24"/>
      <c r="J868" s="75"/>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row>
    <row r="869" spans="1:49" ht="15.75" customHeight="1" x14ac:dyDescent="0.3">
      <c r="A869" s="24"/>
      <c r="B869" s="24"/>
      <c r="C869" s="24"/>
      <c r="D869" s="24"/>
      <c r="E869" s="24"/>
      <c r="F869" s="24"/>
      <c r="G869" s="24"/>
      <c r="H869" s="24"/>
      <c r="I869" s="24"/>
      <c r="J869" s="75"/>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row>
    <row r="870" spans="1:49" ht="15.75" customHeight="1" x14ac:dyDescent="0.3">
      <c r="A870" s="24"/>
      <c r="B870" s="24"/>
      <c r="C870" s="24"/>
      <c r="D870" s="24"/>
      <c r="E870" s="24"/>
      <c r="F870" s="24"/>
      <c r="G870" s="24"/>
      <c r="H870" s="24"/>
      <c r="I870" s="24"/>
      <c r="J870" s="75"/>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row>
    <row r="871" spans="1:49" ht="15.75" customHeight="1" x14ac:dyDescent="0.3">
      <c r="A871" s="24"/>
      <c r="B871" s="24"/>
      <c r="C871" s="24"/>
      <c r="D871" s="24"/>
      <c r="E871" s="24"/>
      <c r="F871" s="24"/>
      <c r="G871" s="24"/>
      <c r="H871" s="24"/>
      <c r="I871" s="24"/>
      <c r="J871" s="75"/>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row>
    <row r="872" spans="1:49" ht="15.75" customHeight="1" x14ac:dyDescent="0.3">
      <c r="A872" s="24"/>
      <c r="B872" s="24"/>
      <c r="C872" s="24"/>
      <c r="D872" s="24"/>
      <c r="E872" s="24"/>
      <c r="F872" s="24"/>
      <c r="G872" s="24"/>
      <c r="H872" s="24"/>
      <c r="I872" s="24"/>
      <c r="J872" s="75"/>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row>
    <row r="873" spans="1:49" ht="15.75" customHeight="1" x14ac:dyDescent="0.3">
      <c r="A873" s="24"/>
      <c r="B873" s="24"/>
      <c r="C873" s="24"/>
      <c r="D873" s="24"/>
      <c r="E873" s="24"/>
      <c r="F873" s="24"/>
      <c r="G873" s="24"/>
      <c r="H873" s="24"/>
      <c r="I873" s="24"/>
      <c r="J873" s="75"/>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row>
    <row r="874" spans="1:49" ht="15.75" customHeight="1" x14ac:dyDescent="0.3">
      <c r="A874" s="24"/>
      <c r="B874" s="24"/>
      <c r="C874" s="24"/>
      <c r="D874" s="24"/>
      <c r="E874" s="24"/>
      <c r="F874" s="24"/>
      <c r="G874" s="24"/>
      <c r="H874" s="24"/>
      <c r="I874" s="24"/>
      <c r="J874" s="75"/>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row>
    <row r="875" spans="1:49" ht="15.75" customHeight="1" x14ac:dyDescent="0.3">
      <c r="A875" s="24"/>
      <c r="B875" s="24"/>
      <c r="C875" s="24"/>
      <c r="D875" s="24"/>
      <c r="E875" s="24"/>
      <c r="F875" s="24"/>
      <c r="G875" s="24"/>
      <c r="H875" s="24"/>
      <c r="I875" s="24"/>
      <c r="J875" s="75"/>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row>
    <row r="876" spans="1:49" ht="15.75" customHeight="1" x14ac:dyDescent="0.3">
      <c r="A876" s="24"/>
      <c r="B876" s="24"/>
      <c r="C876" s="24"/>
      <c r="D876" s="24"/>
      <c r="E876" s="24"/>
      <c r="F876" s="24"/>
      <c r="G876" s="24"/>
      <c r="H876" s="24"/>
      <c r="I876" s="24"/>
      <c r="J876" s="75"/>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row>
    <row r="877" spans="1:49" ht="15.75" customHeight="1" x14ac:dyDescent="0.3">
      <c r="A877" s="24"/>
      <c r="B877" s="24"/>
      <c r="C877" s="24"/>
      <c r="D877" s="24"/>
      <c r="E877" s="24"/>
      <c r="F877" s="24"/>
      <c r="G877" s="24"/>
      <c r="H877" s="24"/>
      <c r="I877" s="24"/>
      <c r="J877" s="75"/>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row>
    <row r="878" spans="1:49" ht="15.75" customHeight="1" x14ac:dyDescent="0.3">
      <c r="A878" s="24"/>
      <c r="B878" s="24"/>
      <c r="C878" s="24"/>
      <c r="D878" s="24"/>
      <c r="E878" s="24"/>
      <c r="F878" s="24"/>
      <c r="G878" s="24"/>
      <c r="H878" s="24"/>
      <c r="I878" s="24"/>
      <c r="J878" s="75"/>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row>
    <row r="879" spans="1:49" ht="15.75" customHeight="1" x14ac:dyDescent="0.3">
      <c r="A879" s="24"/>
      <c r="B879" s="24"/>
      <c r="C879" s="24"/>
      <c r="D879" s="24"/>
      <c r="E879" s="24"/>
      <c r="F879" s="24"/>
      <c r="G879" s="24"/>
      <c r="H879" s="24"/>
      <c r="I879" s="24"/>
      <c r="J879" s="75"/>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row>
    <row r="880" spans="1:49" ht="15.75" customHeight="1" x14ac:dyDescent="0.3">
      <c r="A880" s="24"/>
      <c r="B880" s="24"/>
      <c r="C880" s="24"/>
      <c r="D880" s="24"/>
      <c r="E880" s="24"/>
      <c r="F880" s="24"/>
      <c r="G880" s="24"/>
      <c r="H880" s="24"/>
      <c r="I880" s="24"/>
      <c r="J880" s="75"/>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row>
    <row r="881" spans="1:49" ht="15.75" customHeight="1" x14ac:dyDescent="0.3">
      <c r="A881" s="24"/>
      <c r="B881" s="24"/>
      <c r="C881" s="24"/>
      <c r="D881" s="24"/>
      <c r="E881" s="24"/>
      <c r="F881" s="24"/>
      <c r="G881" s="24"/>
      <c r="H881" s="24"/>
      <c r="I881" s="24"/>
      <c r="J881" s="75"/>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row>
    <row r="882" spans="1:49" ht="15.75" customHeight="1" x14ac:dyDescent="0.3">
      <c r="A882" s="24"/>
      <c r="B882" s="24"/>
      <c r="C882" s="24"/>
      <c r="D882" s="24"/>
      <c r="E882" s="24"/>
      <c r="F882" s="24"/>
      <c r="G882" s="24"/>
      <c r="H882" s="24"/>
      <c r="I882" s="24"/>
      <c r="J882" s="75"/>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row>
    <row r="883" spans="1:49" ht="15.75" customHeight="1" x14ac:dyDescent="0.3">
      <c r="A883" s="24"/>
      <c r="B883" s="24"/>
      <c r="C883" s="24"/>
      <c r="D883" s="24"/>
      <c r="E883" s="24"/>
      <c r="F883" s="24"/>
      <c r="G883" s="24"/>
      <c r="H883" s="24"/>
      <c r="I883" s="24"/>
      <c r="J883" s="75"/>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row>
    <row r="884" spans="1:49" ht="15.75" customHeight="1" x14ac:dyDescent="0.3">
      <c r="A884" s="24"/>
      <c r="B884" s="24"/>
      <c r="C884" s="24"/>
      <c r="D884" s="24"/>
      <c r="E884" s="24"/>
      <c r="F884" s="24"/>
      <c r="G884" s="24"/>
      <c r="H884" s="24"/>
      <c r="I884" s="24"/>
      <c r="J884" s="75"/>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row>
    <row r="885" spans="1:49" ht="15.75" customHeight="1" x14ac:dyDescent="0.3">
      <c r="A885" s="24"/>
      <c r="B885" s="24"/>
      <c r="C885" s="24"/>
      <c r="D885" s="24"/>
      <c r="E885" s="24"/>
      <c r="F885" s="24"/>
      <c r="G885" s="24"/>
      <c r="H885" s="24"/>
      <c r="I885" s="24"/>
      <c r="J885" s="75"/>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row>
    <row r="886" spans="1:49" ht="15.75" customHeight="1" x14ac:dyDescent="0.3">
      <c r="A886" s="24"/>
      <c r="B886" s="24"/>
      <c r="C886" s="24"/>
      <c r="D886" s="24"/>
      <c r="E886" s="24"/>
      <c r="F886" s="24"/>
      <c r="G886" s="24"/>
      <c r="H886" s="24"/>
      <c r="I886" s="24"/>
      <c r="J886" s="75"/>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row>
    <row r="887" spans="1:49" ht="15.75" customHeight="1" x14ac:dyDescent="0.3">
      <c r="A887" s="24"/>
      <c r="B887" s="24"/>
      <c r="C887" s="24"/>
      <c r="D887" s="24"/>
      <c r="E887" s="24"/>
      <c r="F887" s="24"/>
      <c r="G887" s="24"/>
      <c r="H887" s="24"/>
      <c r="I887" s="24"/>
      <c r="J887" s="75"/>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row>
    <row r="888" spans="1:49" ht="15.75" customHeight="1" x14ac:dyDescent="0.3">
      <c r="A888" s="24"/>
      <c r="B888" s="24"/>
      <c r="C888" s="24"/>
      <c r="D888" s="24"/>
      <c r="E888" s="24"/>
      <c r="F888" s="24"/>
      <c r="G888" s="24"/>
      <c r="H888" s="24"/>
      <c r="I888" s="24"/>
      <c r="J888" s="75"/>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row>
    <row r="889" spans="1:49" ht="15.75" customHeight="1" x14ac:dyDescent="0.3">
      <c r="A889" s="24"/>
      <c r="B889" s="24"/>
      <c r="C889" s="24"/>
      <c r="D889" s="24"/>
      <c r="E889" s="24"/>
      <c r="F889" s="24"/>
      <c r="G889" s="24"/>
      <c r="H889" s="24"/>
      <c r="I889" s="24"/>
      <c r="J889" s="75"/>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row>
    <row r="890" spans="1:49" ht="15.75" customHeight="1" x14ac:dyDescent="0.3">
      <c r="A890" s="24"/>
      <c r="B890" s="24"/>
      <c r="C890" s="24"/>
      <c r="D890" s="24"/>
      <c r="E890" s="24"/>
      <c r="F890" s="24"/>
      <c r="G890" s="24"/>
      <c r="H890" s="24"/>
      <c r="I890" s="24"/>
      <c r="J890" s="75"/>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row>
    <row r="891" spans="1:49" ht="15.75" customHeight="1" x14ac:dyDescent="0.3">
      <c r="A891" s="24"/>
      <c r="B891" s="24"/>
      <c r="C891" s="24"/>
      <c r="D891" s="24"/>
      <c r="E891" s="24"/>
      <c r="F891" s="24"/>
      <c r="G891" s="24"/>
      <c r="H891" s="24"/>
      <c r="I891" s="24"/>
      <c r="J891" s="75"/>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row>
    <row r="892" spans="1:49" ht="15.75" customHeight="1" x14ac:dyDescent="0.3">
      <c r="A892" s="24"/>
      <c r="B892" s="24"/>
      <c r="C892" s="24"/>
      <c r="D892" s="24"/>
      <c r="E892" s="24"/>
      <c r="F892" s="24"/>
      <c r="G892" s="24"/>
      <c r="H892" s="24"/>
      <c r="I892" s="24"/>
      <c r="J892" s="75"/>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row>
    <row r="893" spans="1:49" ht="15.75" customHeight="1" x14ac:dyDescent="0.3">
      <c r="A893" s="24"/>
      <c r="B893" s="24"/>
      <c r="C893" s="24"/>
      <c r="D893" s="24"/>
      <c r="E893" s="24"/>
      <c r="F893" s="24"/>
      <c r="G893" s="24"/>
      <c r="H893" s="24"/>
      <c r="I893" s="24"/>
      <c r="J893" s="75"/>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row>
    <row r="894" spans="1:49" ht="15.75" customHeight="1" x14ac:dyDescent="0.3">
      <c r="A894" s="24"/>
      <c r="B894" s="24"/>
      <c r="C894" s="24"/>
      <c r="D894" s="24"/>
      <c r="E894" s="24"/>
      <c r="F894" s="24"/>
      <c r="G894" s="24"/>
      <c r="H894" s="24"/>
      <c r="I894" s="24"/>
      <c r="J894" s="75"/>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row>
    <row r="895" spans="1:49" ht="15.75" customHeight="1" x14ac:dyDescent="0.3">
      <c r="A895" s="24"/>
      <c r="B895" s="24"/>
      <c r="C895" s="24"/>
      <c r="D895" s="24"/>
      <c r="E895" s="24"/>
      <c r="F895" s="24"/>
      <c r="G895" s="24"/>
      <c r="H895" s="24"/>
      <c r="I895" s="24"/>
      <c r="J895" s="75"/>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row>
    <row r="896" spans="1:49" ht="15.75" customHeight="1" x14ac:dyDescent="0.3">
      <c r="A896" s="24"/>
      <c r="B896" s="24"/>
      <c r="C896" s="24"/>
      <c r="D896" s="24"/>
      <c r="E896" s="24"/>
      <c r="F896" s="24"/>
      <c r="G896" s="24"/>
      <c r="H896" s="24"/>
      <c r="I896" s="24"/>
      <c r="J896" s="75"/>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row>
    <row r="897" spans="1:49" ht="15.75" customHeight="1" x14ac:dyDescent="0.3">
      <c r="A897" s="24"/>
      <c r="B897" s="24"/>
      <c r="C897" s="24"/>
      <c r="D897" s="24"/>
      <c r="E897" s="24"/>
      <c r="F897" s="24"/>
      <c r="G897" s="24"/>
      <c r="H897" s="24"/>
      <c r="I897" s="24"/>
      <c r="J897" s="75"/>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row>
    <row r="898" spans="1:49" ht="15.75" customHeight="1" x14ac:dyDescent="0.3">
      <c r="A898" s="24"/>
      <c r="B898" s="24"/>
      <c r="C898" s="24"/>
      <c r="D898" s="24"/>
      <c r="E898" s="24"/>
      <c r="F898" s="24"/>
      <c r="G898" s="24"/>
      <c r="H898" s="24"/>
      <c r="I898" s="24"/>
      <c r="J898" s="75"/>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row>
    <row r="899" spans="1:49" ht="15.75" customHeight="1" x14ac:dyDescent="0.3">
      <c r="A899" s="24"/>
      <c r="B899" s="24"/>
      <c r="C899" s="24"/>
      <c r="D899" s="24"/>
      <c r="E899" s="24"/>
      <c r="F899" s="24"/>
      <c r="G899" s="24"/>
      <c r="H899" s="24"/>
      <c r="I899" s="24"/>
      <c r="J899" s="75"/>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row>
    <row r="900" spans="1:49" ht="15.75" customHeight="1" x14ac:dyDescent="0.3">
      <c r="A900" s="24"/>
      <c r="B900" s="24"/>
      <c r="C900" s="24"/>
      <c r="D900" s="24"/>
      <c r="E900" s="24"/>
      <c r="F900" s="24"/>
      <c r="G900" s="24"/>
      <c r="H900" s="24"/>
      <c r="I900" s="24"/>
      <c r="J900" s="75"/>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row>
    <row r="901" spans="1:49" ht="15.75" customHeight="1" x14ac:dyDescent="0.3">
      <c r="A901" s="24"/>
      <c r="B901" s="24"/>
      <c r="C901" s="24"/>
      <c r="D901" s="24"/>
      <c r="E901" s="24"/>
      <c r="F901" s="24"/>
      <c r="G901" s="24"/>
      <c r="H901" s="24"/>
      <c r="I901" s="24"/>
      <c r="J901" s="75"/>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row>
    <row r="902" spans="1:49" ht="15.75" customHeight="1" x14ac:dyDescent="0.3">
      <c r="A902" s="24"/>
      <c r="B902" s="24"/>
      <c r="C902" s="24"/>
      <c r="D902" s="24"/>
      <c r="E902" s="24"/>
      <c r="F902" s="24"/>
      <c r="G902" s="24"/>
      <c r="H902" s="24"/>
      <c r="I902" s="24"/>
      <c r="J902" s="75"/>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row>
    <row r="903" spans="1:49" ht="15.75" customHeight="1" x14ac:dyDescent="0.3">
      <c r="A903" s="24"/>
      <c r="B903" s="24"/>
      <c r="C903" s="24"/>
      <c r="D903" s="24"/>
      <c r="E903" s="24"/>
      <c r="F903" s="24"/>
      <c r="G903" s="24"/>
      <c r="H903" s="24"/>
      <c r="I903" s="24"/>
      <c r="J903" s="75"/>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row>
    <row r="904" spans="1:49" ht="15.75" customHeight="1" x14ac:dyDescent="0.3">
      <c r="A904" s="24"/>
      <c r="B904" s="24"/>
      <c r="C904" s="24"/>
      <c r="D904" s="24"/>
      <c r="E904" s="24"/>
      <c r="F904" s="24"/>
      <c r="G904" s="24"/>
      <c r="H904" s="24"/>
      <c r="I904" s="24"/>
      <c r="J904" s="75"/>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row>
    <row r="905" spans="1:49" ht="15.75" customHeight="1" x14ac:dyDescent="0.3">
      <c r="A905" s="24"/>
      <c r="B905" s="24"/>
      <c r="C905" s="24"/>
      <c r="D905" s="24"/>
      <c r="E905" s="24"/>
      <c r="F905" s="24"/>
      <c r="G905" s="24"/>
      <c r="H905" s="24"/>
      <c r="I905" s="24"/>
      <c r="J905" s="75"/>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row>
    <row r="906" spans="1:49" ht="15.75" customHeight="1" x14ac:dyDescent="0.3">
      <c r="A906" s="24"/>
      <c r="B906" s="24"/>
      <c r="C906" s="24"/>
      <c r="D906" s="24"/>
      <c r="E906" s="24"/>
      <c r="F906" s="24"/>
      <c r="G906" s="24"/>
      <c r="H906" s="24"/>
      <c r="I906" s="24"/>
      <c r="J906" s="75"/>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row>
    <row r="907" spans="1:49" ht="15.75" customHeight="1" x14ac:dyDescent="0.3">
      <c r="A907" s="24"/>
      <c r="B907" s="24"/>
      <c r="C907" s="24"/>
      <c r="D907" s="24"/>
      <c r="E907" s="24"/>
      <c r="F907" s="24"/>
      <c r="G907" s="24"/>
      <c r="H907" s="24"/>
      <c r="I907" s="24"/>
      <c r="J907" s="75"/>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row>
    <row r="908" spans="1:49" ht="15.75" customHeight="1" x14ac:dyDescent="0.3">
      <c r="A908" s="24"/>
      <c r="B908" s="24"/>
      <c r="C908" s="24"/>
      <c r="D908" s="24"/>
      <c r="E908" s="24"/>
      <c r="F908" s="24"/>
      <c r="G908" s="24"/>
      <c r="H908" s="24"/>
      <c r="I908" s="24"/>
      <c r="J908" s="75"/>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row>
    <row r="909" spans="1:49" ht="15.75" customHeight="1" x14ac:dyDescent="0.3">
      <c r="A909" s="24"/>
      <c r="B909" s="24"/>
      <c r="C909" s="24"/>
      <c r="D909" s="24"/>
      <c r="E909" s="24"/>
      <c r="F909" s="24"/>
      <c r="G909" s="24"/>
      <c r="H909" s="24"/>
      <c r="I909" s="24"/>
      <c r="J909" s="75"/>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row>
    <row r="910" spans="1:49" ht="15.75" customHeight="1" x14ac:dyDescent="0.3">
      <c r="A910" s="24"/>
      <c r="B910" s="24"/>
      <c r="C910" s="24"/>
      <c r="D910" s="24"/>
      <c r="E910" s="24"/>
      <c r="F910" s="24"/>
      <c r="G910" s="24"/>
      <c r="H910" s="24"/>
      <c r="I910" s="24"/>
      <c r="J910" s="75"/>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row>
    <row r="911" spans="1:49" ht="15.75" customHeight="1" x14ac:dyDescent="0.3">
      <c r="A911" s="24"/>
      <c r="B911" s="24"/>
      <c r="C911" s="24"/>
      <c r="D911" s="24"/>
      <c r="E911" s="24"/>
      <c r="F911" s="24"/>
      <c r="G911" s="24"/>
      <c r="H911" s="24"/>
      <c r="I911" s="24"/>
      <c r="J911" s="75"/>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row>
    <row r="912" spans="1:49" ht="15.75" customHeight="1" x14ac:dyDescent="0.3">
      <c r="A912" s="24"/>
      <c r="B912" s="24"/>
      <c r="C912" s="24"/>
      <c r="D912" s="24"/>
      <c r="E912" s="24"/>
      <c r="F912" s="24"/>
      <c r="G912" s="24"/>
      <c r="H912" s="24"/>
      <c r="I912" s="24"/>
      <c r="J912" s="75"/>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row>
    <row r="913" spans="1:49" ht="15.75" customHeight="1" x14ac:dyDescent="0.3">
      <c r="A913" s="24"/>
      <c r="B913" s="24"/>
      <c r="C913" s="24"/>
      <c r="D913" s="24"/>
      <c r="E913" s="24"/>
      <c r="F913" s="24"/>
      <c r="G913" s="24"/>
      <c r="H913" s="24"/>
      <c r="I913" s="24"/>
      <c r="J913" s="75"/>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row>
    <row r="914" spans="1:49" ht="15.75" customHeight="1" x14ac:dyDescent="0.3">
      <c r="A914" s="24"/>
      <c r="B914" s="24"/>
      <c r="C914" s="24"/>
      <c r="D914" s="24"/>
      <c r="E914" s="24"/>
      <c r="F914" s="24"/>
      <c r="G914" s="24"/>
      <c r="H914" s="24"/>
      <c r="I914" s="24"/>
      <c r="J914" s="75"/>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row>
    <row r="915" spans="1:49" ht="15.75" customHeight="1" x14ac:dyDescent="0.3">
      <c r="A915" s="24"/>
      <c r="B915" s="24"/>
      <c r="C915" s="24"/>
      <c r="D915" s="24"/>
      <c r="E915" s="24"/>
      <c r="F915" s="24"/>
      <c r="G915" s="24"/>
      <c r="H915" s="24"/>
      <c r="I915" s="24"/>
      <c r="J915" s="75"/>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row>
    <row r="916" spans="1:49" ht="15.75" customHeight="1" x14ac:dyDescent="0.3">
      <c r="A916" s="24"/>
      <c r="B916" s="24"/>
      <c r="C916" s="24"/>
      <c r="D916" s="24"/>
      <c r="E916" s="24"/>
      <c r="F916" s="24"/>
      <c r="G916" s="24"/>
      <c r="H916" s="24"/>
      <c r="I916" s="24"/>
      <c r="J916" s="75"/>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row>
    <row r="917" spans="1:49" ht="15.75" customHeight="1" x14ac:dyDescent="0.3">
      <c r="A917" s="24"/>
      <c r="B917" s="24"/>
      <c r="C917" s="24"/>
      <c r="D917" s="24"/>
      <c r="E917" s="24"/>
      <c r="F917" s="24"/>
      <c r="G917" s="24"/>
      <c r="H917" s="24"/>
      <c r="I917" s="24"/>
      <c r="J917" s="75"/>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row>
    <row r="918" spans="1:49" ht="15.75" customHeight="1" x14ac:dyDescent="0.3">
      <c r="A918" s="24"/>
      <c r="B918" s="24"/>
      <c r="C918" s="24"/>
      <c r="D918" s="24"/>
      <c r="E918" s="24"/>
      <c r="F918" s="24"/>
      <c r="G918" s="24"/>
      <c r="H918" s="24"/>
      <c r="I918" s="24"/>
      <c r="J918" s="75"/>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row>
    <row r="919" spans="1:49" ht="15.75" customHeight="1" x14ac:dyDescent="0.3">
      <c r="A919" s="24"/>
      <c r="B919" s="24"/>
      <c r="C919" s="24"/>
      <c r="D919" s="24"/>
      <c r="E919" s="24"/>
      <c r="F919" s="24"/>
      <c r="G919" s="24"/>
      <c r="H919" s="24"/>
      <c r="I919" s="24"/>
      <c r="J919" s="75"/>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row>
    <row r="920" spans="1:49" ht="15.75" customHeight="1" x14ac:dyDescent="0.3">
      <c r="A920" s="24"/>
      <c r="B920" s="24"/>
      <c r="C920" s="24"/>
      <c r="D920" s="24"/>
      <c r="E920" s="24"/>
      <c r="F920" s="24"/>
      <c r="G920" s="24"/>
      <c r="H920" s="24"/>
      <c r="I920" s="24"/>
      <c r="J920" s="75"/>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row>
    <row r="921" spans="1:49" ht="15.75" customHeight="1" x14ac:dyDescent="0.3">
      <c r="A921" s="24"/>
      <c r="B921" s="24"/>
      <c r="C921" s="24"/>
      <c r="D921" s="24"/>
      <c r="E921" s="24"/>
      <c r="F921" s="24"/>
      <c r="G921" s="24"/>
      <c r="H921" s="24"/>
      <c r="I921" s="24"/>
      <c r="J921" s="75"/>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row>
    <row r="922" spans="1:49" ht="15.75" customHeight="1" x14ac:dyDescent="0.3">
      <c r="A922" s="24"/>
      <c r="B922" s="24"/>
      <c r="C922" s="24"/>
      <c r="D922" s="24"/>
      <c r="E922" s="24"/>
      <c r="F922" s="24"/>
      <c r="G922" s="24"/>
      <c r="H922" s="24"/>
      <c r="I922" s="24"/>
      <c r="J922" s="75"/>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row>
    <row r="923" spans="1:49" ht="15.75" customHeight="1" x14ac:dyDescent="0.3">
      <c r="A923" s="24"/>
      <c r="B923" s="24"/>
      <c r="C923" s="24"/>
      <c r="D923" s="24"/>
      <c r="E923" s="24"/>
      <c r="F923" s="24"/>
      <c r="G923" s="24"/>
      <c r="H923" s="24"/>
      <c r="I923" s="24"/>
      <c r="J923" s="75"/>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row>
    <row r="924" spans="1:49" ht="15.75" customHeight="1" x14ac:dyDescent="0.3">
      <c r="A924" s="24"/>
      <c r="B924" s="24"/>
      <c r="C924" s="24"/>
      <c r="D924" s="24"/>
      <c r="E924" s="24"/>
      <c r="F924" s="24"/>
      <c r="G924" s="24"/>
      <c r="H924" s="24"/>
      <c r="I924" s="24"/>
      <c r="J924" s="75"/>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row>
    <row r="925" spans="1:49" ht="15.75" customHeight="1" x14ac:dyDescent="0.3">
      <c r="A925" s="24"/>
      <c r="B925" s="24"/>
      <c r="C925" s="24"/>
      <c r="D925" s="24"/>
      <c r="E925" s="24"/>
      <c r="F925" s="24"/>
      <c r="G925" s="24"/>
      <c r="H925" s="24"/>
      <c r="I925" s="24"/>
      <c r="J925" s="75"/>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row>
    <row r="926" spans="1:49" ht="15.75" customHeight="1" x14ac:dyDescent="0.3">
      <c r="A926" s="24"/>
      <c r="B926" s="24"/>
      <c r="C926" s="24"/>
      <c r="D926" s="24"/>
      <c r="E926" s="24"/>
      <c r="F926" s="24"/>
      <c r="G926" s="24"/>
      <c r="H926" s="24"/>
      <c r="I926" s="24"/>
      <c r="J926" s="75"/>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row>
    <row r="927" spans="1:49" ht="15.75" customHeight="1" x14ac:dyDescent="0.3">
      <c r="A927" s="24"/>
      <c r="B927" s="24"/>
      <c r="C927" s="24"/>
      <c r="D927" s="24"/>
      <c r="E927" s="24"/>
      <c r="F927" s="24"/>
      <c r="G927" s="24"/>
      <c r="H927" s="24"/>
      <c r="I927" s="24"/>
      <c r="J927" s="75"/>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row>
    <row r="928" spans="1:49" ht="15.75" customHeight="1" x14ac:dyDescent="0.3">
      <c r="A928" s="24"/>
      <c r="B928" s="24"/>
      <c r="C928" s="24"/>
      <c r="D928" s="24"/>
      <c r="E928" s="24"/>
      <c r="F928" s="24"/>
      <c r="G928" s="24"/>
      <c r="H928" s="24"/>
      <c r="I928" s="24"/>
      <c r="J928" s="75"/>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row>
    <row r="929" spans="1:49" ht="15.75" customHeight="1" x14ac:dyDescent="0.3">
      <c r="A929" s="24"/>
      <c r="B929" s="24"/>
      <c r="C929" s="24"/>
      <c r="D929" s="24"/>
      <c r="E929" s="24"/>
      <c r="F929" s="24"/>
      <c r="G929" s="24"/>
      <c r="H929" s="24"/>
      <c r="I929" s="24"/>
      <c r="J929" s="75"/>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row>
    <row r="930" spans="1:49" ht="15.75" customHeight="1" x14ac:dyDescent="0.3">
      <c r="A930" s="24"/>
      <c r="B930" s="24"/>
      <c r="C930" s="24"/>
      <c r="D930" s="24"/>
      <c r="E930" s="24"/>
      <c r="F930" s="24"/>
      <c r="G930" s="24"/>
      <c r="H930" s="24"/>
      <c r="I930" s="24"/>
      <c r="J930" s="75"/>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row>
    <row r="931" spans="1:49" ht="15.75" customHeight="1" x14ac:dyDescent="0.3">
      <c r="A931" s="24"/>
      <c r="B931" s="24"/>
      <c r="C931" s="24"/>
      <c r="D931" s="24"/>
      <c r="E931" s="24"/>
      <c r="F931" s="24"/>
      <c r="G931" s="24"/>
      <c r="H931" s="24"/>
      <c r="I931" s="24"/>
      <c r="J931" s="75"/>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row>
    <row r="932" spans="1:49" ht="15.75" customHeight="1" x14ac:dyDescent="0.3">
      <c r="A932" s="24"/>
      <c r="B932" s="24"/>
      <c r="C932" s="24"/>
      <c r="D932" s="24"/>
      <c r="E932" s="24"/>
      <c r="F932" s="24"/>
      <c r="G932" s="24"/>
      <c r="H932" s="24"/>
      <c r="I932" s="24"/>
      <c r="J932" s="75"/>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row>
    <row r="933" spans="1:49" ht="15.75" customHeight="1" x14ac:dyDescent="0.3">
      <c r="A933" s="24"/>
      <c r="B933" s="24"/>
      <c r="C933" s="24"/>
      <c r="D933" s="24"/>
      <c r="E933" s="24"/>
      <c r="F933" s="24"/>
      <c r="G933" s="24"/>
      <c r="H933" s="24"/>
      <c r="I933" s="24"/>
      <c r="J933" s="75"/>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row>
    <row r="934" spans="1:49" ht="15.75" customHeight="1" x14ac:dyDescent="0.3">
      <c r="A934" s="24"/>
      <c r="B934" s="24"/>
      <c r="C934" s="24"/>
      <c r="D934" s="24"/>
      <c r="E934" s="24"/>
      <c r="F934" s="24"/>
      <c r="G934" s="24"/>
      <c r="H934" s="24"/>
      <c r="I934" s="24"/>
      <c r="J934" s="75"/>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row>
    <row r="935" spans="1:49" ht="15.75" customHeight="1" x14ac:dyDescent="0.3">
      <c r="A935" s="24"/>
      <c r="B935" s="24"/>
      <c r="C935" s="24"/>
      <c r="D935" s="24"/>
      <c r="E935" s="24"/>
      <c r="F935" s="24"/>
      <c r="G935" s="24"/>
      <c r="H935" s="24"/>
      <c r="I935" s="24"/>
      <c r="J935" s="75"/>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row>
    <row r="936" spans="1:49" ht="15.75" customHeight="1" x14ac:dyDescent="0.3">
      <c r="A936" s="24"/>
      <c r="B936" s="24"/>
      <c r="C936" s="24"/>
      <c r="D936" s="24"/>
      <c r="E936" s="24"/>
      <c r="F936" s="24"/>
      <c r="G936" s="24"/>
      <c r="H936" s="24"/>
      <c r="I936" s="24"/>
      <c r="J936" s="75"/>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row>
    <row r="937" spans="1:49" ht="15.75" customHeight="1" x14ac:dyDescent="0.3">
      <c r="A937" s="24"/>
      <c r="B937" s="24"/>
      <c r="C937" s="24"/>
      <c r="D937" s="24"/>
      <c r="E937" s="24"/>
      <c r="F937" s="24"/>
      <c r="G937" s="24"/>
      <c r="H937" s="24"/>
      <c r="I937" s="24"/>
      <c r="J937" s="75"/>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row>
    <row r="938" spans="1:49" ht="15.75" customHeight="1" x14ac:dyDescent="0.3">
      <c r="A938" s="24"/>
      <c r="B938" s="24"/>
      <c r="C938" s="24"/>
      <c r="D938" s="24"/>
      <c r="E938" s="24"/>
      <c r="F938" s="24"/>
      <c r="G938" s="24"/>
      <c r="H938" s="24"/>
      <c r="I938" s="24"/>
      <c r="J938" s="75"/>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row>
    <row r="939" spans="1:49" ht="15.75" customHeight="1" x14ac:dyDescent="0.3">
      <c r="A939" s="24"/>
      <c r="B939" s="24"/>
      <c r="C939" s="24"/>
      <c r="D939" s="24"/>
      <c r="E939" s="24"/>
      <c r="F939" s="24"/>
      <c r="G939" s="24"/>
      <c r="H939" s="24"/>
      <c r="I939" s="24"/>
      <c r="J939" s="75"/>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row>
    <row r="940" spans="1:49" ht="15.75" customHeight="1" x14ac:dyDescent="0.3">
      <c r="A940" s="24"/>
      <c r="B940" s="24"/>
      <c r="C940" s="24"/>
      <c r="D940" s="24"/>
      <c r="E940" s="24"/>
      <c r="F940" s="24"/>
      <c r="G940" s="24"/>
      <c r="H940" s="24"/>
      <c r="I940" s="24"/>
      <c r="J940" s="75"/>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row>
    <row r="941" spans="1:49" ht="15.75" customHeight="1" x14ac:dyDescent="0.3">
      <c r="A941" s="24"/>
      <c r="B941" s="24"/>
      <c r="C941" s="24"/>
      <c r="D941" s="24"/>
      <c r="E941" s="24"/>
      <c r="F941" s="24"/>
      <c r="G941" s="24"/>
      <c r="H941" s="24"/>
      <c r="I941" s="24"/>
      <c r="J941" s="75"/>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row>
    <row r="942" spans="1:49" ht="15.75" customHeight="1" x14ac:dyDescent="0.3">
      <c r="A942" s="24"/>
      <c r="B942" s="24"/>
      <c r="C942" s="24"/>
      <c r="D942" s="24"/>
      <c r="E942" s="24"/>
      <c r="F942" s="24"/>
      <c r="G942" s="24"/>
      <c r="H942" s="24"/>
      <c r="I942" s="24"/>
      <c r="J942" s="75"/>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row>
    <row r="943" spans="1:49" ht="15.75" customHeight="1" x14ac:dyDescent="0.3">
      <c r="A943" s="24"/>
      <c r="B943" s="24"/>
      <c r="C943" s="24"/>
      <c r="D943" s="24"/>
      <c r="E943" s="24"/>
      <c r="F943" s="24"/>
      <c r="G943" s="24"/>
      <c r="H943" s="24"/>
      <c r="I943" s="24"/>
      <c r="J943" s="75"/>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row>
    <row r="944" spans="1:49" ht="15.75" customHeight="1" x14ac:dyDescent="0.3">
      <c r="A944" s="24"/>
      <c r="B944" s="24"/>
      <c r="C944" s="24"/>
      <c r="D944" s="24"/>
      <c r="E944" s="24"/>
      <c r="F944" s="24"/>
      <c r="G944" s="24"/>
      <c r="H944" s="24"/>
      <c r="I944" s="24"/>
      <c r="J944" s="75"/>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row>
    <row r="945" spans="1:49" ht="15.75" customHeight="1" x14ac:dyDescent="0.3">
      <c r="A945" s="24"/>
      <c r="B945" s="24"/>
      <c r="C945" s="24"/>
      <c r="D945" s="24"/>
      <c r="E945" s="24"/>
      <c r="F945" s="24"/>
      <c r="G945" s="24"/>
      <c r="H945" s="24"/>
      <c r="I945" s="24"/>
      <c r="J945" s="75"/>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row>
    <row r="946" spans="1:49" ht="15.75" customHeight="1" x14ac:dyDescent="0.3">
      <c r="A946" s="24"/>
      <c r="B946" s="24"/>
      <c r="C946" s="24"/>
      <c r="D946" s="24"/>
      <c r="E946" s="24"/>
      <c r="F946" s="24"/>
      <c r="G946" s="24"/>
      <c r="H946" s="24"/>
      <c r="I946" s="24"/>
      <c r="J946" s="75"/>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row>
    <row r="947" spans="1:49" ht="15.75" customHeight="1" x14ac:dyDescent="0.3">
      <c r="A947" s="24"/>
      <c r="B947" s="24"/>
      <c r="C947" s="24"/>
      <c r="D947" s="24"/>
      <c r="E947" s="24"/>
      <c r="F947" s="24"/>
      <c r="G947" s="24"/>
      <c r="H947" s="24"/>
      <c r="I947" s="24"/>
      <c r="J947" s="75"/>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row>
    <row r="948" spans="1:49" ht="15.75" customHeight="1" x14ac:dyDescent="0.3">
      <c r="A948" s="24"/>
      <c r="B948" s="24"/>
      <c r="C948" s="24"/>
      <c r="D948" s="24"/>
      <c r="E948" s="24"/>
      <c r="F948" s="24"/>
      <c r="G948" s="24"/>
      <c r="H948" s="24"/>
      <c r="I948" s="24"/>
      <c r="J948" s="75"/>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row>
    <row r="949" spans="1:49" ht="15.75" customHeight="1" x14ac:dyDescent="0.3">
      <c r="A949" s="24"/>
      <c r="B949" s="24"/>
      <c r="C949" s="24"/>
      <c r="D949" s="24"/>
      <c r="E949" s="24"/>
      <c r="F949" s="24"/>
      <c r="G949" s="24"/>
      <c r="H949" s="24"/>
      <c r="I949" s="24"/>
      <c r="J949" s="75"/>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row>
    <row r="950" spans="1:49" ht="15.75" customHeight="1" x14ac:dyDescent="0.3">
      <c r="A950" s="24"/>
      <c r="B950" s="24"/>
      <c r="C950" s="24"/>
      <c r="D950" s="24"/>
      <c r="E950" s="24"/>
      <c r="F950" s="24"/>
      <c r="G950" s="24"/>
      <c r="H950" s="24"/>
      <c r="I950" s="24"/>
      <c r="J950" s="75"/>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row>
    <row r="951" spans="1:49" ht="15.75" customHeight="1" x14ac:dyDescent="0.3">
      <c r="A951" s="24"/>
      <c r="B951" s="24"/>
      <c r="C951" s="24"/>
      <c r="D951" s="24"/>
      <c r="E951" s="24"/>
      <c r="F951" s="24"/>
      <c r="G951" s="24"/>
      <c r="H951" s="24"/>
      <c r="I951" s="24"/>
      <c r="J951" s="75"/>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row>
    <row r="952" spans="1:49" ht="15.75" customHeight="1" x14ac:dyDescent="0.3">
      <c r="A952" s="24"/>
      <c r="B952" s="24"/>
      <c r="C952" s="24"/>
      <c r="D952" s="24"/>
      <c r="E952" s="24"/>
      <c r="F952" s="24"/>
      <c r="G952" s="24"/>
      <c r="H952" s="24"/>
      <c r="I952" s="24"/>
      <c r="J952" s="75"/>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row>
    <row r="953" spans="1:49" ht="15.75" customHeight="1" x14ac:dyDescent="0.3">
      <c r="A953" s="24"/>
      <c r="B953" s="24"/>
      <c r="C953" s="24"/>
      <c r="D953" s="24"/>
      <c r="E953" s="24"/>
      <c r="F953" s="24"/>
      <c r="G953" s="24"/>
      <c r="H953" s="24"/>
      <c r="I953" s="24"/>
      <c r="J953" s="75"/>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row>
    <row r="954" spans="1:49" ht="15.75" customHeight="1" x14ac:dyDescent="0.3">
      <c r="A954" s="24"/>
      <c r="B954" s="24"/>
      <c r="C954" s="24"/>
      <c r="D954" s="24"/>
      <c r="E954" s="24"/>
      <c r="F954" s="24"/>
      <c r="G954" s="24"/>
      <c r="H954" s="24"/>
      <c r="I954" s="24"/>
      <c r="J954" s="75"/>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row>
    <row r="955" spans="1:49" ht="15.75" customHeight="1" x14ac:dyDescent="0.3">
      <c r="A955" s="24"/>
      <c r="B955" s="24"/>
      <c r="C955" s="24"/>
      <c r="D955" s="24"/>
      <c r="E955" s="24"/>
      <c r="F955" s="24"/>
      <c r="G955" s="24"/>
      <c r="H955" s="24"/>
      <c r="I955" s="24"/>
      <c r="J955" s="75"/>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row>
    <row r="956" spans="1:49" ht="15.75" customHeight="1" x14ac:dyDescent="0.3">
      <c r="A956" s="24"/>
      <c r="B956" s="24"/>
      <c r="C956" s="24"/>
      <c r="D956" s="24"/>
      <c r="E956" s="24"/>
      <c r="F956" s="24"/>
      <c r="G956" s="24"/>
      <c r="H956" s="24"/>
      <c r="I956" s="24"/>
      <c r="J956" s="75"/>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row>
    <row r="957" spans="1:49" ht="15.75" customHeight="1" x14ac:dyDescent="0.3">
      <c r="A957" s="24"/>
      <c r="B957" s="24"/>
      <c r="C957" s="24"/>
      <c r="D957" s="24"/>
      <c r="E957" s="24"/>
      <c r="F957" s="24"/>
      <c r="G957" s="24"/>
      <c r="H957" s="24"/>
      <c r="I957" s="24"/>
      <c r="J957" s="75"/>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row>
    <row r="958" spans="1:49" ht="15.75" customHeight="1" x14ac:dyDescent="0.3">
      <c r="A958" s="24"/>
      <c r="B958" s="24"/>
      <c r="C958" s="24"/>
      <c r="D958" s="24"/>
      <c r="E958" s="24"/>
      <c r="F958" s="24"/>
      <c r="G958" s="24"/>
      <c r="H958" s="24"/>
      <c r="I958" s="24"/>
      <c r="J958" s="75"/>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row>
    <row r="959" spans="1:49" ht="15.75" customHeight="1" x14ac:dyDescent="0.3">
      <c r="A959" s="24"/>
      <c r="B959" s="24"/>
      <c r="C959" s="24"/>
      <c r="D959" s="24"/>
      <c r="E959" s="24"/>
      <c r="F959" s="24"/>
      <c r="G959" s="24"/>
      <c r="H959" s="24"/>
      <c r="I959" s="24"/>
      <c r="J959" s="75"/>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row>
    <row r="960" spans="1:49" ht="15.75" customHeight="1" x14ac:dyDescent="0.3">
      <c r="A960" s="24"/>
      <c r="B960" s="24"/>
      <c r="C960" s="24"/>
      <c r="D960" s="24"/>
      <c r="E960" s="24"/>
      <c r="F960" s="24"/>
      <c r="G960" s="24"/>
      <c r="H960" s="24"/>
      <c r="I960" s="24"/>
      <c r="J960" s="75"/>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row>
    <row r="961" spans="1:49" ht="15.75" customHeight="1" x14ac:dyDescent="0.3">
      <c r="A961" s="24"/>
      <c r="B961" s="24"/>
      <c r="C961" s="24"/>
      <c r="D961" s="24"/>
      <c r="E961" s="24"/>
      <c r="F961" s="24"/>
      <c r="G961" s="24"/>
      <c r="H961" s="24"/>
      <c r="I961" s="24"/>
      <c r="J961" s="75"/>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row>
    <row r="962" spans="1:49" ht="15.75" customHeight="1" x14ac:dyDescent="0.3">
      <c r="A962" s="24"/>
      <c r="B962" s="24"/>
      <c r="C962" s="24"/>
      <c r="D962" s="24"/>
      <c r="E962" s="24"/>
      <c r="F962" s="24"/>
      <c r="G962" s="24"/>
      <c r="H962" s="24"/>
      <c r="I962" s="24"/>
      <c r="J962" s="75"/>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row>
    <row r="963" spans="1:49" ht="15.75" customHeight="1" x14ac:dyDescent="0.3">
      <c r="A963" s="24"/>
      <c r="B963" s="24"/>
      <c r="C963" s="24"/>
      <c r="D963" s="24"/>
      <c r="E963" s="24"/>
      <c r="F963" s="24"/>
      <c r="G963" s="24"/>
      <c r="H963" s="24"/>
      <c r="I963" s="24"/>
      <c r="J963" s="75"/>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row>
    <row r="964" spans="1:49" ht="15.75" customHeight="1" x14ac:dyDescent="0.3">
      <c r="A964" s="24"/>
      <c r="B964" s="24"/>
      <c r="C964" s="24"/>
      <c r="D964" s="24"/>
      <c r="E964" s="24"/>
      <c r="F964" s="24"/>
      <c r="G964" s="24"/>
      <c r="H964" s="24"/>
      <c r="I964" s="24"/>
      <c r="J964" s="75"/>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row>
    <row r="965" spans="1:49" ht="15.75" customHeight="1" x14ac:dyDescent="0.3">
      <c r="A965" s="24"/>
      <c r="B965" s="24"/>
      <c r="C965" s="24"/>
      <c r="D965" s="24"/>
      <c r="E965" s="24"/>
      <c r="F965" s="24"/>
      <c r="G965" s="24"/>
      <c r="H965" s="24"/>
      <c r="I965" s="24"/>
      <c r="J965" s="75"/>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row>
    <row r="966" spans="1:49" ht="15.75" customHeight="1" x14ac:dyDescent="0.3">
      <c r="A966" s="24"/>
      <c r="B966" s="24"/>
      <c r="C966" s="24"/>
      <c r="D966" s="24"/>
      <c r="E966" s="24"/>
      <c r="F966" s="24"/>
      <c r="G966" s="24"/>
      <c r="H966" s="24"/>
      <c r="I966" s="24"/>
      <c r="J966" s="75"/>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row>
    <row r="967" spans="1:49" ht="15.75" customHeight="1" x14ac:dyDescent="0.3">
      <c r="A967" s="24"/>
      <c r="B967" s="24"/>
      <c r="C967" s="24"/>
      <c r="D967" s="24"/>
      <c r="E967" s="24"/>
      <c r="F967" s="24"/>
      <c r="G967" s="24"/>
      <c r="H967" s="24"/>
      <c r="I967" s="24"/>
      <c r="J967" s="75"/>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row>
    <row r="968" spans="1:49" ht="15.75" customHeight="1" x14ac:dyDescent="0.3">
      <c r="A968" s="24"/>
      <c r="B968" s="24"/>
      <c r="C968" s="24"/>
      <c r="D968" s="24"/>
      <c r="E968" s="24"/>
      <c r="F968" s="24"/>
      <c r="G968" s="24"/>
      <c r="H968" s="24"/>
      <c r="I968" s="24"/>
      <c r="J968" s="75"/>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row>
    <row r="969" spans="1:49" ht="15.75" customHeight="1" x14ac:dyDescent="0.3">
      <c r="A969" s="24"/>
      <c r="B969" s="24"/>
      <c r="C969" s="24"/>
      <c r="D969" s="24"/>
      <c r="E969" s="24"/>
      <c r="F969" s="24"/>
      <c r="G969" s="24"/>
      <c r="H969" s="24"/>
      <c r="I969" s="24"/>
      <c r="J969" s="75"/>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row>
    <row r="970" spans="1:49" ht="15.75" customHeight="1" x14ac:dyDescent="0.3">
      <c r="A970" s="24"/>
      <c r="B970" s="24"/>
      <c r="C970" s="24"/>
      <c r="D970" s="24"/>
      <c r="E970" s="24"/>
      <c r="F970" s="24"/>
      <c r="G970" s="24"/>
      <c r="H970" s="24"/>
      <c r="I970" s="24"/>
      <c r="J970" s="75"/>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row>
    <row r="971" spans="1:49" ht="15.75" customHeight="1" x14ac:dyDescent="0.3">
      <c r="A971" s="24"/>
      <c r="B971" s="24"/>
      <c r="C971" s="24"/>
      <c r="D971" s="24"/>
      <c r="E971" s="24"/>
      <c r="F971" s="24"/>
      <c r="G971" s="24"/>
      <c r="H971" s="24"/>
      <c r="I971" s="24"/>
      <c r="J971" s="75"/>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row>
    <row r="972" spans="1:49" ht="15.75" customHeight="1" x14ac:dyDescent="0.3">
      <c r="A972" s="24"/>
      <c r="B972" s="24"/>
      <c r="C972" s="24"/>
      <c r="D972" s="24"/>
      <c r="E972" s="24"/>
      <c r="F972" s="24"/>
      <c r="G972" s="24"/>
      <c r="H972" s="24"/>
      <c r="I972" s="24"/>
      <c r="J972" s="75"/>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row>
    <row r="973" spans="1:49" ht="15.75" customHeight="1" x14ac:dyDescent="0.3">
      <c r="A973" s="24"/>
      <c r="B973" s="24"/>
      <c r="C973" s="24"/>
      <c r="D973" s="24"/>
      <c r="E973" s="24"/>
      <c r="F973" s="24"/>
      <c r="G973" s="24"/>
      <c r="H973" s="24"/>
      <c r="I973" s="24"/>
      <c r="J973" s="75"/>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row>
    <row r="974" spans="1:49" ht="15.75" customHeight="1" x14ac:dyDescent="0.3">
      <c r="A974" s="24"/>
      <c r="B974" s="24"/>
      <c r="C974" s="24"/>
      <c r="D974" s="24"/>
      <c r="E974" s="24"/>
      <c r="F974" s="24"/>
      <c r="G974" s="24"/>
      <c r="H974" s="24"/>
      <c r="I974" s="24"/>
      <c r="J974" s="75"/>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row>
    <row r="975" spans="1:49" ht="15.75" customHeight="1" x14ac:dyDescent="0.3">
      <c r="A975" s="24"/>
      <c r="B975" s="24"/>
      <c r="C975" s="24"/>
      <c r="D975" s="24"/>
      <c r="E975" s="24"/>
      <c r="F975" s="24"/>
      <c r="G975" s="24"/>
      <c r="H975" s="24"/>
      <c r="I975" s="24"/>
      <c r="J975" s="75"/>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row>
    <row r="976" spans="1:49" ht="15.75" customHeight="1" x14ac:dyDescent="0.3">
      <c r="A976" s="24"/>
      <c r="B976" s="24"/>
      <c r="C976" s="24"/>
      <c r="D976" s="24"/>
      <c r="E976" s="24"/>
      <c r="F976" s="24"/>
      <c r="G976" s="24"/>
      <c r="H976" s="24"/>
      <c r="I976" s="24"/>
      <c r="J976" s="75"/>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row>
    <row r="977" spans="1:49" ht="15.75" customHeight="1" x14ac:dyDescent="0.3">
      <c r="A977" s="24"/>
      <c r="B977" s="24"/>
      <c r="C977" s="24"/>
      <c r="D977" s="24"/>
      <c r="E977" s="24"/>
      <c r="F977" s="24"/>
      <c r="G977" s="24"/>
      <c r="H977" s="24"/>
      <c r="I977" s="24"/>
      <c r="J977" s="75"/>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row>
    <row r="978" spans="1:49" ht="15.75" customHeight="1" x14ac:dyDescent="0.3">
      <c r="A978" s="24"/>
      <c r="B978" s="24"/>
      <c r="C978" s="24"/>
      <c r="D978" s="24"/>
      <c r="E978" s="24"/>
      <c r="F978" s="24"/>
      <c r="G978" s="24"/>
      <c r="H978" s="24"/>
      <c r="I978" s="24"/>
      <c r="J978" s="75"/>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row>
    <row r="979" spans="1:49" ht="15.75" customHeight="1" x14ac:dyDescent="0.3">
      <c r="A979" s="24"/>
      <c r="B979" s="24"/>
      <c r="C979" s="24"/>
      <c r="D979" s="24"/>
      <c r="E979" s="24"/>
      <c r="F979" s="24"/>
      <c r="G979" s="24"/>
      <c r="H979" s="24"/>
      <c r="I979" s="24"/>
      <c r="J979" s="75"/>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row>
    <row r="980" spans="1:49" ht="15.75" customHeight="1" x14ac:dyDescent="0.3">
      <c r="A980" s="24"/>
      <c r="B980" s="24"/>
      <c r="C980" s="24"/>
      <c r="D980" s="24"/>
      <c r="E980" s="24"/>
      <c r="F980" s="24"/>
      <c r="G980" s="24"/>
      <c r="H980" s="24"/>
      <c r="I980" s="24"/>
      <c r="J980" s="75"/>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row>
    <row r="981" spans="1:49" ht="15.75" customHeight="1" x14ac:dyDescent="0.3">
      <c r="A981" s="24"/>
      <c r="B981" s="24"/>
      <c r="C981" s="24"/>
      <c r="D981" s="24"/>
      <c r="E981" s="24"/>
      <c r="F981" s="24"/>
      <c r="G981" s="24"/>
      <c r="H981" s="24"/>
      <c r="I981" s="24"/>
      <c r="J981" s="75"/>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row>
    <row r="982" spans="1:49" ht="15.75" customHeight="1" x14ac:dyDescent="0.3">
      <c r="A982" s="24"/>
      <c r="B982" s="24"/>
      <c r="C982" s="24"/>
      <c r="D982" s="24"/>
      <c r="E982" s="24"/>
      <c r="F982" s="24"/>
      <c r="G982" s="24"/>
      <c r="H982" s="24"/>
      <c r="I982" s="24"/>
      <c r="J982" s="75"/>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row>
    <row r="983" spans="1:49" ht="15.75" customHeight="1" x14ac:dyDescent="0.3">
      <c r="A983" s="24"/>
      <c r="B983" s="24"/>
      <c r="C983" s="24"/>
      <c r="D983" s="24"/>
      <c r="E983" s="24"/>
      <c r="F983" s="24"/>
      <c r="G983" s="24"/>
      <c r="H983" s="24"/>
      <c r="I983" s="24"/>
      <c r="J983" s="75"/>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row>
    <row r="984" spans="1:49" ht="15.75" customHeight="1" x14ac:dyDescent="0.3">
      <c r="A984" s="24"/>
      <c r="B984" s="24"/>
      <c r="C984" s="24"/>
      <c r="D984" s="24"/>
      <c r="E984" s="24"/>
      <c r="F984" s="24"/>
      <c r="G984" s="24"/>
      <c r="H984" s="24"/>
      <c r="I984" s="24"/>
      <c r="J984" s="75"/>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row>
    <row r="985" spans="1:49" ht="15.75" customHeight="1" x14ac:dyDescent="0.3">
      <c r="A985" s="24"/>
      <c r="B985" s="24"/>
      <c r="C985" s="24"/>
      <c r="D985" s="24"/>
      <c r="E985" s="24"/>
      <c r="F985" s="24"/>
      <c r="G985" s="24"/>
      <c r="H985" s="24"/>
      <c r="I985" s="24"/>
      <c r="J985" s="75"/>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row>
    <row r="986" spans="1:49" ht="15.75" customHeight="1" x14ac:dyDescent="0.3">
      <c r="A986" s="24"/>
      <c r="B986" s="24"/>
      <c r="C986" s="24"/>
      <c r="D986" s="24"/>
      <c r="E986" s="24"/>
      <c r="F986" s="24"/>
      <c r="G986" s="24"/>
      <c r="H986" s="24"/>
      <c r="I986" s="24"/>
      <c r="J986" s="75"/>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row>
    <row r="987" spans="1:49" ht="15.75" customHeight="1" x14ac:dyDescent="0.3">
      <c r="A987" s="24"/>
      <c r="B987" s="24"/>
      <c r="C987" s="24"/>
      <c r="D987" s="24"/>
      <c r="E987" s="24"/>
      <c r="F987" s="24"/>
      <c r="G987" s="24"/>
      <c r="H987" s="24"/>
      <c r="I987" s="24"/>
      <c r="J987" s="75"/>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row>
    <row r="988" spans="1:49" ht="15.75" customHeight="1" x14ac:dyDescent="0.3">
      <c r="A988" s="24"/>
      <c r="B988" s="24"/>
      <c r="C988" s="24"/>
      <c r="D988" s="24"/>
      <c r="E988" s="24"/>
      <c r="F988" s="24"/>
      <c r="G988" s="24"/>
      <c r="H988" s="24"/>
      <c r="I988" s="24"/>
      <c r="J988" s="75"/>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row>
    <row r="989" spans="1:49" ht="15.75" customHeight="1" x14ac:dyDescent="0.3">
      <c r="A989" s="24"/>
      <c r="B989" s="24"/>
      <c r="C989" s="24"/>
      <c r="D989" s="24"/>
      <c r="E989" s="24"/>
      <c r="F989" s="24"/>
      <c r="G989" s="24"/>
      <c r="H989" s="24"/>
      <c r="I989" s="24"/>
      <c r="J989" s="75"/>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row>
    <row r="990" spans="1:49" ht="15.75" customHeight="1" x14ac:dyDescent="0.3">
      <c r="A990" s="24"/>
      <c r="B990" s="24"/>
      <c r="C990" s="24"/>
      <c r="D990" s="24"/>
      <c r="E990" s="24"/>
      <c r="F990" s="24"/>
      <c r="G990" s="24"/>
      <c r="H990" s="24"/>
      <c r="I990" s="24"/>
      <c r="J990" s="75"/>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row>
    <row r="991" spans="1:49" ht="15.75" customHeight="1" x14ac:dyDescent="0.3">
      <c r="A991" s="24"/>
      <c r="B991" s="24"/>
      <c r="C991" s="24"/>
      <c r="D991" s="24"/>
      <c r="E991" s="24"/>
      <c r="F991" s="24"/>
      <c r="G991" s="24"/>
      <c r="H991" s="24"/>
      <c r="I991" s="24"/>
      <c r="J991" s="75"/>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row>
    <row r="992" spans="1:49" ht="15.75" customHeight="1" x14ac:dyDescent="0.3">
      <c r="A992" s="24"/>
      <c r="B992" s="24"/>
      <c r="C992" s="24"/>
      <c r="D992" s="24"/>
      <c r="E992" s="24"/>
      <c r="F992" s="24"/>
      <c r="G992" s="24"/>
      <c r="H992" s="24"/>
      <c r="I992" s="24"/>
      <c r="J992" s="75"/>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row>
    <row r="993" spans="1:49" ht="15.75" customHeight="1" x14ac:dyDescent="0.3">
      <c r="A993" s="24"/>
      <c r="B993" s="24"/>
      <c r="C993" s="24"/>
      <c r="D993" s="24"/>
      <c r="E993" s="24"/>
      <c r="F993" s="24"/>
      <c r="G993" s="24"/>
      <c r="H993" s="24"/>
      <c r="I993" s="24"/>
      <c r="J993" s="75"/>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row>
    <row r="994" spans="1:49" ht="15.75" customHeight="1" x14ac:dyDescent="0.3">
      <c r="A994" s="24"/>
      <c r="B994" s="24"/>
      <c r="C994" s="24"/>
      <c r="D994" s="24"/>
      <c r="E994" s="24"/>
      <c r="F994" s="24"/>
      <c r="G994" s="24"/>
      <c r="H994" s="24"/>
      <c r="I994" s="24"/>
      <c r="J994" s="75"/>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row>
    <row r="995" spans="1:49" ht="15.75" customHeight="1" x14ac:dyDescent="0.3">
      <c r="A995" s="24"/>
      <c r="B995" s="24"/>
      <c r="C995" s="24"/>
      <c r="D995" s="24"/>
      <c r="E995" s="24"/>
      <c r="F995" s="24"/>
      <c r="G995" s="24"/>
      <c r="H995" s="24"/>
      <c r="I995" s="24"/>
      <c r="J995" s="75"/>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row>
    <row r="996" spans="1:49" ht="15.75" customHeight="1" x14ac:dyDescent="0.3">
      <c r="A996" s="24"/>
      <c r="B996" s="24"/>
      <c r="C996" s="24"/>
      <c r="D996" s="24"/>
      <c r="E996" s="24"/>
      <c r="F996" s="24"/>
      <c r="G996" s="24"/>
      <c r="H996" s="24"/>
      <c r="I996" s="24"/>
      <c r="J996" s="75"/>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row>
    <row r="997" spans="1:49" ht="15.75" customHeight="1" x14ac:dyDescent="0.3">
      <c r="A997" s="24"/>
      <c r="B997" s="24"/>
      <c r="C997" s="24"/>
      <c r="D997" s="24"/>
      <c r="E997" s="24"/>
      <c r="F997" s="24"/>
      <c r="G997" s="24"/>
      <c r="H997" s="24"/>
      <c r="I997" s="24"/>
      <c r="J997" s="75"/>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row>
    <row r="998" spans="1:49" ht="15.75" customHeight="1" x14ac:dyDescent="0.3">
      <c r="A998" s="24"/>
      <c r="B998" s="24"/>
      <c r="C998" s="24"/>
      <c r="D998" s="24"/>
      <c r="E998" s="24"/>
      <c r="F998" s="24"/>
      <c r="G998" s="24"/>
      <c r="H998" s="24"/>
      <c r="I998" s="24"/>
      <c r="J998" s="75"/>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row>
    <row r="999" spans="1:49" ht="15.75" customHeight="1" x14ac:dyDescent="0.3">
      <c r="A999" s="24"/>
      <c r="B999" s="24"/>
      <c r="C999" s="24"/>
      <c r="D999" s="24"/>
      <c r="E999" s="24"/>
      <c r="F999" s="24"/>
      <c r="G999" s="24"/>
      <c r="H999" s="24"/>
      <c r="I999" s="24"/>
      <c r="J999" s="75"/>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row>
    <row r="1000" spans="1:49" ht="15.75" customHeight="1" x14ac:dyDescent="0.3">
      <c r="A1000" s="24"/>
      <c r="B1000" s="24"/>
      <c r="C1000" s="24"/>
      <c r="D1000" s="24"/>
      <c r="E1000" s="24"/>
      <c r="F1000" s="24"/>
      <c r="G1000" s="24"/>
      <c r="H1000" s="24"/>
      <c r="I1000" s="24"/>
      <c r="J1000" s="75"/>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row>
  </sheetData>
  <mergeCells count="211">
    <mergeCell ref="Q51:Q54"/>
    <mergeCell ref="P44:P47"/>
    <mergeCell ref="Q44:Q47"/>
    <mergeCell ref="P48:P50"/>
    <mergeCell ref="Q48:Q49"/>
    <mergeCell ref="R48:R54"/>
    <mergeCell ref="S48:S54"/>
    <mergeCell ref="T48:T54"/>
    <mergeCell ref="H48:H54"/>
    <mergeCell ref="I48:I54"/>
    <mergeCell ref="J48:J54"/>
    <mergeCell ref="A48:A54"/>
    <mergeCell ref="B48:B54"/>
    <mergeCell ref="C48:C54"/>
    <mergeCell ref="D48:D54"/>
    <mergeCell ref="E48:E54"/>
    <mergeCell ref="F48:F54"/>
    <mergeCell ref="G48:G54"/>
    <mergeCell ref="H34:H40"/>
    <mergeCell ref="I34:I40"/>
    <mergeCell ref="J34:J40"/>
    <mergeCell ref="A34:A40"/>
    <mergeCell ref="B34:B40"/>
    <mergeCell ref="C34:C40"/>
    <mergeCell ref="D34:D40"/>
    <mergeCell ref="E34:E40"/>
    <mergeCell ref="F34:F40"/>
    <mergeCell ref="G34:G40"/>
    <mergeCell ref="C10:C12"/>
    <mergeCell ref="D10:D12"/>
    <mergeCell ref="A13:A19"/>
    <mergeCell ref="B13:B19"/>
    <mergeCell ref="C13:C19"/>
    <mergeCell ref="D13:D19"/>
    <mergeCell ref="E13:E19"/>
    <mergeCell ref="H27:H33"/>
    <mergeCell ref="I27:I33"/>
    <mergeCell ref="A27:A33"/>
    <mergeCell ref="B27:B33"/>
    <mergeCell ref="C27:C33"/>
    <mergeCell ref="D27:D33"/>
    <mergeCell ref="E27:E33"/>
    <mergeCell ref="F27:F33"/>
    <mergeCell ref="G27:G33"/>
    <mergeCell ref="H41:H47"/>
    <mergeCell ref="I41:I47"/>
    <mergeCell ref="J41:J47"/>
    <mergeCell ref="A41:A47"/>
    <mergeCell ref="B41:B47"/>
    <mergeCell ref="C41:C47"/>
    <mergeCell ref="D41:D47"/>
    <mergeCell ref="E41:E47"/>
    <mergeCell ref="F41:F47"/>
    <mergeCell ref="G41:G47"/>
    <mergeCell ref="AB13:AB19"/>
    <mergeCell ref="AC13:AC19"/>
    <mergeCell ref="A20:A26"/>
    <mergeCell ref="B20:B26"/>
    <mergeCell ref="C20:C26"/>
    <mergeCell ref="D20:D26"/>
    <mergeCell ref="E20:E26"/>
    <mergeCell ref="F20:F26"/>
    <mergeCell ref="G20:G26"/>
    <mergeCell ref="Z20:Z26"/>
    <mergeCell ref="AA20:AA26"/>
    <mergeCell ref="AB20:AB26"/>
    <mergeCell ref="AC20:AC26"/>
    <mergeCell ref="F13:F19"/>
    <mergeCell ref="G13:G19"/>
    <mergeCell ref="H13:H19"/>
    <mergeCell ref="I13:I19"/>
    <mergeCell ref="J13:J19"/>
    <mergeCell ref="J11:J12"/>
    <mergeCell ref="K11:K12"/>
    <mergeCell ref="L11:L12"/>
    <mergeCell ref="M11:M12"/>
    <mergeCell ref="U13:U15"/>
    <mergeCell ref="W13:W19"/>
    <mergeCell ref="X13:X19"/>
    <mergeCell ref="Y13:Y19"/>
    <mergeCell ref="Z13:Z19"/>
    <mergeCell ref="R13:R19"/>
    <mergeCell ref="S13:S19"/>
    <mergeCell ref="T13:T19"/>
    <mergeCell ref="U23:U24"/>
    <mergeCell ref="U25:U26"/>
    <mergeCell ref="U16:U17"/>
    <mergeCell ref="U18:U19"/>
    <mergeCell ref="T20:T26"/>
    <mergeCell ref="U20:U22"/>
    <mergeCell ref="N13:N15"/>
    <mergeCell ref="O13:O19"/>
    <mergeCell ref="N16:N19"/>
    <mergeCell ref="P16:P19"/>
    <mergeCell ref="Q16:Q19"/>
    <mergeCell ref="P11:P12"/>
    <mergeCell ref="Q11:Q12"/>
    <mergeCell ref="P13:P15"/>
    <mergeCell ref="Q13:Q14"/>
    <mergeCell ref="A1:A3"/>
    <mergeCell ref="B1:AA3"/>
    <mergeCell ref="B4:I4"/>
    <mergeCell ref="J4:K6"/>
    <mergeCell ref="L4:O4"/>
    <mergeCell ref="P4:AC6"/>
    <mergeCell ref="B5:I5"/>
    <mergeCell ref="R11:R12"/>
    <mergeCell ref="T11:T12"/>
    <mergeCell ref="B6:I6"/>
    <mergeCell ref="A9:E9"/>
    <mergeCell ref="F9:U9"/>
    <mergeCell ref="W9:Z11"/>
    <mergeCell ref="AB9:AC11"/>
    <mergeCell ref="A10:A12"/>
    <mergeCell ref="B10:B12"/>
    <mergeCell ref="U11:U12"/>
    <mergeCell ref="N11:N12"/>
    <mergeCell ref="O11:O12"/>
    <mergeCell ref="E10:E12"/>
    <mergeCell ref="F10:I10"/>
    <mergeCell ref="F11:I11"/>
    <mergeCell ref="J10:R10"/>
    <mergeCell ref="T10:U10"/>
    <mergeCell ref="AA48:AA54"/>
    <mergeCell ref="AB48:AB54"/>
    <mergeCell ref="AC48:AC54"/>
    <mergeCell ref="U51:U52"/>
    <mergeCell ref="U53:U54"/>
    <mergeCell ref="U44:U45"/>
    <mergeCell ref="U46:U47"/>
    <mergeCell ref="U48:U50"/>
    <mergeCell ref="W48:W54"/>
    <mergeCell ref="X48:X54"/>
    <mergeCell ref="Y48:Y54"/>
    <mergeCell ref="Z48:Z54"/>
    <mergeCell ref="X41:X47"/>
    <mergeCell ref="Y41:Y47"/>
    <mergeCell ref="Z41:Z47"/>
    <mergeCell ref="AA41:AA47"/>
    <mergeCell ref="AB41:AB47"/>
    <mergeCell ref="AC41:AC47"/>
    <mergeCell ref="P41:P43"/>
    <mergeCell ref="Q41:Q42"/>
    <mergeCell ref="R41:R47"/>
    <mergeCell ref="S41:S47"/>
    <mergeCell ref="T41:T47"/>
    <mergeCell ref="U41:U43"/>
    <mergeCell ref="W41:W47"/>
    <mergeCell ref="O41:O47"/>
    <mergeCell ref="O48:O54"/>
    <mergeCell ref="N30:N33"/>
    <mergeCell ref="N41:N43"/>
    <mergeCell ref="N44:N47"/>
    <mergeCell ref="N48:N50"/>
    <mergeCell ref="N51:N54"/>
    <mergeCell ref="P20:P22"/>
    <mergeCell ref="P23:P26"/>
    <mergeCell ref="N27:N29"/>
    <mergeCell ref="P27:P29"/>
    <mergeCell ref="P30:P33"/>
    <mergeCell ref="P34:P36"/>
    <mergeCell ref="P37:P40"/>
    <mergeCell ref="P51:P54"/>
    <mergeCell ref="N34:N36"/>
    <mergeCell ref="N37:N40"/>
    <mergeCell ref="U37:U38"/>
    <mergeCell ref="U39:U40"/>
    <mergeCell ref="U27:U29"/>
    <mergeCell ref="U30:U31"/>
    <mergeCell ref="U32:U33"/>
    <mergeCell ref="U34:U36"/>
    <mergeCell ref="W34:W40"/>
    <mergeCell ref="O27:O33"/>
    <mergeCell ref="O34:O40"/>
    <mergeCell ref="Q37:Q40"/>
    <mergeCell ref="R20:R26"/>
    <mergeCell ref="S20:S26"/>
    <mergeCell ref="Q27:Q28"/>
    <mergeCell ref="S27:S33"/>
    <mergeCell ref="T27:T33"/>
    <mergeCell ref="Q30:Q33"/>
    <mergeCell ref="Q34:Q35"/>
    <mergeCell ref="Z34:Z40"/>
    <mergeCell ref="X34:X40"/>
    <mergeCell ref="Y34:Y40"/>
    <mergeCell ref="W20:W26"/>
    <mergeCell ref="X20:X26"/>
    <mergeCell ref="Y20:Y26"/>
    <mergeCell ref="X27:X33"/>
    <mergeCell ref="Y27:Y33"/>
    <mergeCell ref="Z27:Z33"/>
    <mergeCell ref="AA27:AA33"/>
    <mergeCell ref="AB27:AB33"/>
    <mergeCell ref="AC27:AC33"/>
    <mergeCell ref="R27:R33"/>
    <mergeCell ref="R34:R40"/>
    <mergeCell ref="S34:S40"/>
    <mergeCell ref="T34:T40"/>
    <mergeCell ref="AA34:AA40"/>
    <mergeCell ref="AB34:AB40"/>
    <mergeCell ref="AC34:AC40"/>
    <mergeCell ref="H20:H26"/>
    <mergeCell ref="I20:I26"/>
    <mergeCell ref="J20:J26"/>
    <mergeCell ref="N20:N22"/>
    <mergeCell ref="O20:O26"/>
    <mergeCell ref="Q20:Q21"/>
    <mergeCell ref="N23:N26"/>
    <mergeCell ref="Q23:Q26"/>
    <mergeCell ref="W27:W33"/>
    <mergeCell ref="J27:J33"/>
  </mergeCells>
  <conditionalFormatting sqref="I13:I54">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NOT(ISERROR(SEARCH(("EXTREMO"),(I13))))</formula>
    </cfRule>
    <cfRule type="containsText" dxfId="4" priority="5" operator="containsText" text="ALTO">
      <formula>NOT(ISERROR(SEARCH(("ALTO"),(I13))))</formula>
    </cfRule>
    <cfRule type="containsText" dxfId="3" priority="6" operator="containsText" text="MODERADO">
      <formula>NOT(ISERROR(SEARCH(("MODERADO"),(I13))))</formula>
    </cfRule>
  </conditionalFormatting>
  <conditionalFormatting sqref="T13:T54">
    <cfRule type="containsText" dxfId="2" priority="7" operator="containsText" text="EXTREMO">
      <formula>NOT(ISERROR(SEARCH(("EXTREMO"),(T13))))</formula>
    </cfRule>
    <cfRule type="containsText" dxfId="1" priority="8" operator="containsText" text="ALTO">
      <formula>NOT(ISERROR(SEARCH(("ALTO"),(T13))))</formula>
    </cfRule>
    <cfRule type="containsText" dxfId="0" priority="9" operator="containsText" text="MODERADO">
      <formula>NOT(ISERROR(SEARCH(("MODERADO"),(T13))))</formula>
    </cfRule>
  </conditionalFormatting>
  <dataValidations count="1">
    <dataValidation type="list" allowBlank="1" showErrorMessage="1" sqref="Q13 Q20 Q27 Q34 Q41 Q48" xr:uid="{00000000-0002-0000-0300-000006000000}">
      <formula1>$AA$16:$AA$18</formula1>
    </dataValidation>
  </dataValidations>
  <hyperlinks>
    <hyperlink ref="X13" r:id="rId1" xr:uid="{00000000-0004-0000-0300-000000000000}"/>
    <hyperlink ref="X20" r:id="rId2" xr:uid="{00000000-0004-0000-0300-000001000000}"/>
    <hyperlink ref="X27" r:id="rId3" xr:uid="{00000000-0004-0000-0300-000002000000}"/>
    <hyperlink ref="X34" r:id="rId4" xr:uid="{00000000-0004-0000-0300-000003000000}"/>
    <hyperlink ref="X41" r:id="rId5" xr:uid="{00000000-0004-0000-0300-000004000000}"/>
  </hyperlinks>
  <pageMargins left="0.70866141732283472" right="0.70866141732283472" top="0.74803149606299213" bottom="0.74803149606299213" header="0" footer="0"/>
  <pageSetup scale="14" orientation="landscape"/>
  <drawing r:id="rId6"/>
  <extLst>
    <ext xmlns:x14="http://schemas.microsoft.com/office/spreadsheetml/2009/9/main" uri="{CCE6A557-97BC-4b89-ADB6-D9C93CAAB3DF}">
      <x14:dataValidations xmlns:xm="http://schemas.microsoft.com/office/excel/2006/main" count="11">
        <x14:dataValidation type="list" allowBlank="1" showErrorMessage="1" xr:uid="{00000000-0002-0000-0300-000000000000}">
          <x14:formula1>
            <xm:f>Datos!$A$3:$A$7</xm:f>
          </x14:formula1>
          <xm:sqref>F13 F20 F27 F34 F41 F48</xm:sqref>
        </x14:dataValidation>
        <x14:dataValidation type="list" allowBlank="1" showErrorMessage="1" xr:uid="{00000000-0002-0000-0300-000001000000}">
          <x14:formula1>
            <xm:f>Datos!$J$4:$K$4</xm:f>
          </x14:formula1>
          <xm:sqref>L15 L22 L29 L36 L43 L50</xm:sqref>
        </x14:dataValidation>
        <x14:dataValidation type="list" allowBlank="1" showErrorMessage="1" xr:uid="{00000000-0002-0000-0300-000002000000}">
          <x14:formula1>
            <xm:f>Datos!$J$5:$L$5</xm:f>
          </x14:formula1>
          <xm:sqref>L16 L23 L30 L37 L44 L51</xm:sqref>
        </x14:dataValidation>
        <x14:dataValidation type="list" allowBlank="1" showErrorMessage="1" xr:uid="{00000000-0002-0000-0300-000003000000}">
          <x14:formula1>
            <xm:f>Datos!$A$17:$A$18</xm:f>
          </x14:formula1>
          <xm:sqref>U18 U25 U32 U39 U46 U53</xm:sqref>
        </x14:dataValidation>
        <x14:dataValidation type="list" allowBlank="1" showErrorMessage="1" xr:uid="{00000000-0002-0000-0300-000004000000}">
          <x14:formula1>
            <xm:f>Datos!$J$6:$K$6</xm:f>
          </x14:formula1>
          <xm:sqref>L17 L24 L31 L38 L45 L52</xm:sqref>
        </x14:dataValidation>
        <x14:dataValidation type="list" allowBlank="1" showErrorMessage="1" xr:uid="{00000000-0002-0000-0300-000005000000}">
          <x14:formula1>
            <xm:f>Datos!$J$2:$K$2</xm:f>
          </x14:formula1>
          <xm:sqref>L13 L20 L27 L34 L41 L48</xm:sqref>
        </x14:dataValidation>
        <x14:dataValidation type="list" allowBlank="1" showErrorMessage="1" xr:uid="{00000000-0002-0000-0300-000007000000}">
          <x14:formula1>
            <xm:f>Datos!$B$3:$B$7</xm:f>
          </x14:formula1>
          <xm:sqref>G13 G20 G27 G34 G41 G48</xm:sqref>
        </x14:dataValidation>
        <x14:dataValidation type="list" allowBlank="1" showErrorMessage="1" xr:uid="{00000000-0002-0000-0300-000008000000}">
          <x14:formula1>
            <xm:f>Datos!$J$3:$K$3</xm:f>
          </x14:formula1>
          <xm:sqref>L14 L21 L28 L35 L42 L49</xm:sqref>
        </x14:dataValidation>
        <x14:dataValidation type="list" allowBlank="1" showErrorMessage="1" xr:uid="{00000000-0002-0000-0300-000009000000}">
          <x14:formula1>
            <xm:f>Datos!$J$8:$L$8</xm:f>
          </x14:formula1>
          <xm:sqref>L19 L26 L33 L40 L47 L54</xm:sqref>
        </x14:dataValidation>
        <x14:dataValidation type="list" allowBlank="1" showErrorMessage="1" xr:uid="{00000000-0002-0000-0300-00000A000000}">
          <x14:formula1>
            <xm:f>Datos!$J$7:$K$7</xm:f>
          </x14:formula1>
          <xm:sqref>L18 L25 L32 L39 L46 L53</xm:sqref>
        </x14:dataValidation>
        <x14:dataValidation type="list" allowBlank="1" showErrorMessage="1" xr:uid="{00000000-0002-0000-0300-00000B000000}">
          <x14:formula1>
            <xm:f>Datos!$I$14:$I$16</xm:f>
          </x14:formula1>
          <xm:sqref>O13 O20 O27 O34 O41 O48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Encuesta de impacto </vt:lpstr>
      <vt:lpstr>Datos</vt:lpstr>
      <vt:lpstr>INSTRUCTIVO DE DILIGENCIAMIENTO</vt:lpstr>
      <vt:lpstr>RIESGO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2026-06-01T19:26:23Z</dcterms:modified>
</cp:coreProperties>
</file>