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Hoja1 (2)" sheetId="1" r:id="rId1"/>
    <sheet name="Hoja2" sheetId="2" r:id="rId2"/>
    <sheet name="Hoja3" sheetId="3" r:id="rId3"/>
  </sheets>
  <definedNames>
    <definedName name="_xlnm._FilterDatabase" localSheetId="0" hidden="1">'Hoja1 (2)'!$B$18:$L$52</definedName>
    <definedName name="_xlnm.Print_Titles" localSheetId="0">'Hoja1 (2)'!$18:$18</definedName>
  </definedNames>
  <calcPr fullCalcOnLoad="1"/>
</workbook>
</file>

<file path=xl/sharedStrings.xml><?xml version="1.0" encoding="utf-8"?>
<sst xmlns="http://schemas.openxmlformats.org/spreadsheetml/2006/main" count="295" uniqueCount="130">
  <si>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</si>
  <si>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</si>
  <si>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</si>
  <si>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</si>
  <si>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</si>
  <si>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</si>
  <si>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</si>
  <si>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</si>
  <si>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</si>
  <si>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</si>
  <si>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</si>
  <si>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</si>
  <si>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</si>
  <si>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</si>
  <si>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</si>
  <si>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</si>
  <si>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</si>
  <si>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</si>
  <si>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</si>
  <si>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</si>
  <si>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</si>
  <si>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</si>
  <si>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</si>
  <si>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</si>
  <si>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</si>
  <si>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</si>
  <si>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</si>
  <si>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</si>
  <si>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</si>
  <si>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</si>
  <si>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</si>
  <si>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</si>
  <si>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</si>
  <si>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</si>
  <si>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Licitación Publica</t>
  </si>
  <si>
    <t>Inversión</t>
  </si>
  <si>
    <t>NO</t>
  </si>
  <si>
    <t>N/A</t>
  </si>
  <si>
    <t>SERVICIO INTEGRAL DE ASEO Y CAFETERÍA CON SUMINISTRO DE PERSONAL, MAQUINARIA E INSUMOS EN LAS  DEPENDENCIAS Y EN LAS SEDES DE LOS PROYECTOS DEL INSTITUTO PARA LA ECONOMÍA SOCIAL IPES</t>
  </si>
  <si>
    <t>09/18/2016</t>
  </si>
  <si>
    <t>6 meses</t>
  </si>
  <si>
    <t>Acuerdo Marco de Precios</t>
  </si>
  <si>
    <t>Selección Abreviada</t>
  </si>
  <si>
    <t>10 meses</t>
  </si>
  <si>
    <t>Contratación Directa</t>
  </si>
  <si>
    <t>COMPRA DE VEHICULO PARA LA ENTIDAD</t>
  </si>
  <si>
    <t>1 meses</t>
  </si>
  <si>
    <t>80131802   80131800</t>
  </si>
  <si>
    <t>CONTRATAR EL AVALÚO DE LOS BIENES INMUEBLES DE PROPIEDAD DEL INSTITUTO PARA LA ECONOMIA SOCIAL IPES</t>
  </si>
  <si>
    <t>4 meses</t>
  </si>
  <si>
    <t>5 meses</t>
  </si>
  <si>
    <t>Mínima cuantía</t>
  </si>
  <si>
    <t xml:space="preserve"> 15101700  15101506  78181700  </t>
  </si>
  <si>
    <t>SUMINISTRO DE GASOLINA CORRIENTE POR MEDIO DE MICROCHIP PARA LOS VEHICULOS DE USO DE LA ENTIDAD UTILIZADOS PARA LOS DESPLAZAMIENTOS REQUERIDOS EN CUMPLIMIENTO DE SU MISION.</t>
  </si>
  <si>
    <t>Funcionamiento</t>
  </si>
  <si>
    <t>2 meses</t>
  </si>
  <si>
    <t>PRESTACION DE SERVICIOS PARA LA EJECUCION DE ACTIVIDADES CONTEMPLADAS EN EL PLAN DE BIENESTAR SOCIAL 2016 DEL INSTITUTO PARA LA ECONOMIA SOCIAL - IPES</t>
  </si>
  <si>
    <t>PRESTACION DE SERVICIOS PARA LA EJECUCION DE ACTIVIDADES CONTEMPLADAS EN EL PLAN INSTITUCIONAL DE  CAPACITACION 2016 DEL INSTITUTO PARA LA ECONOMIA SOCIAL - IPES</t>
  </si>
  <si>
    <t>7 meses</t>
  </si>
  <si>
    <t>PRESTACION DE SERVICIOS PARA LA EJECUCION DE ACTIVIDADES CONTEMPLADAS EN EL PROGRAMA DE SEGURIDAD Y SALUD EN EL TRABAJO DEL INSTITUTO PARA LA ECONOMIA SOCIAL - IPES</t>
  </si>
  <si>
    <t>CONTRATAR EL SUMINISTRO, A TRAVÉS DEL SISTEMA DE OUTSOURCING O PROVEEDURÍA INTEGRAL DE TÓNER Y CONSUMIBLES DE IMPRESIÓN A PRECIOS UNITARIOS PARA PLAZAS DE MERCADO, PUNTOS COMERCIALES Y SEDE ADMINISTRATIVA</t>
  </si>
  <si>
    <t>Selección Abreviada
 Subasta Inversa</t>
  </si>
  <si>
    <t xml:space="preserve"> 76122202 
 76122203 
 76122304</t>
  </si>
  <si>
    <t xml:space="preserve">CONTRATAR LA PRESTACIÓN DE LOS SERVICIOS DE GESTIÓN EXTERNA, CONSISTENTE EN EL MANEJO INTEGRAL PARA LA RECOLECCIÓN, TRANSPORTE, INCINERACIÓN Y/O DISPOSICIÓN FINAL DE LOS RESIDUOS Y/O DESECHOS DE PRENDAS DE IDENTIDAD INSTITUCIONAL </t>
  </si>
  <si>
    <t>1 mes</t>
  </si>
  <si>
    <t>CONTRATAR LA PRESTACION DE LOS SERVICIOS EXTERNOS PARA LA REALIZACION DE LA TOMA FISICA DE INVETARIOS VALORIZACIÓN Y PLAQUETEO DE LOS BIENES MUEBLES DE LA ENTIDAD</t>
  </si>
  <si>
    <t>3 meses</t>
  </si>
  <si>
    <t>Selección Abreviada subasta inversa</t>
  </si>
  <si>
    <t>COMPRA E INSTALACIÓN DE ARCHIVADORES RODANTES, PARA EL ARCHIVO CENTRAL Y PARA LOS ARCHIVOS DE GESTIÓN DE LAS DEPENDENCIA DEL INSTITUTO PARA LA ECONOMÍA SOCIAL –IPES</t>
  </si>
  <si>
    <t>12 meses</t>
  </si>
  <si>
    <t xml:space="preserve">Henry Matallana Torres
Jefe Oficina de Comunicaciones
2976000 </t>
  </si>
  <si>
    <t>CONTRATO INTERADMINISTRATIVO CON LA ETB PARA LA EMISION DE MENSAJES INFORMATIVOS PARA LA PROMOCIÓN DE LOS ESPACIOS ADMINISTRADOS POR EL IPES</t>
  </si>
  <si>
    <t>Convenio Interadministrativo</t>
  </si>
  <si>
    <t>Minima cuantia</t>
  </si>
  <si>
    <t xml:space="preserve">43233500   43233200   43233205  55121600  </t>
  </si>
  <si>
    <t xml:space="preserve">
ADQUIRIR LICENCIAS DEL SISTEMA DE CORREO INSTITUCIONAL PARA CADA UNO DE LOS DIRECTIVOS, FUNCIONARIOS, CONTRATISTAS DEL  IPES (500 USUARIOS)
</t>
  </si>
  <si>
    <t>43233200   43233205</t>
  </si>
  <si>
    <t xml:space="preserve">RENOVAR CONTRATO DE LICENCIAS DE SOFTWARE DE ANTIVIRUS  KASPERSKY PARA LOS EQUIPOS DE COMPUTO DEL IPES
</t>
  </si>
  <si>
    <t>ADQUISICIÓN, INSTALACIÓN Y CONFIGURACIÓN DE EQUIPOS DE TECNOLOGÍA, LICENCIAS DE SOFTWARE PARA EL FORTALECIMIENTO DE LAS ACTIVIDADES EN EL INSTITUTO PARA LA ECONOMÍA SOCIAL – IPES</t>
  </si>
  <si>
    <t>2 Meses</t>
  </si>
  <si>
    <t>Selección Abreviada Subasta Inversa</t>
  </si>
  <si>
    <t>Esperanza Sáchica - Subdirectora Gestión, Redes Sociales e Informalidad.
2976030 ext 300</t>
  </si>
  <si>
    <t>Subasta Inversa</t>
  </si>
  <si>
    <t>72102100   
72102106
72102104</t>
  </si>
  <si>
    <t>REALIZAR LAS ACTIVIDADES DE FUMIGACIÓN, CONTROL DE VECTORES Y LAVADO DE TANQUES EN PLAZAS DE MERCADO, PUNTOS COMERCIALES Y SEDES ADMINISTRATIVAS</t>
  </si>
  <si>
    <t>COMPRA E INSTALACIÓN DE LA SEÑALIZACIÓN DE SEGURIDAD INDUSTRIAL, PARA 14 PLAZAS DE MERCADO DISTRITALES ADMINISTRADAS POR EL INSTITUTO PARA LA ECONOMIA SOCIAL – IPES</t>
  </si>
  <si>
    <t xml:space="preserve">4 meses </t>
  </si>
  <si>
    <t xml:space="preserve">76121600
</t>
  </si>
  <si>
    <t>RECOLECCIÓN Y APROVECHAMIENTO DE LOS RESIDUOS ORGÁNICOS QUE SON GENERADOS EN 6 PLAZAS DE MERCADO DISTRITALES</t>
  </si>
  <si>
    <t>ADQUISICION DE GORRAS Y CHALECOS PARA EL PROGRAMA DE EMPRENDIMIENTO SOCIAL</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</si>
  <si>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</si>
  <si>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Maria Gladys Valero - Directora General- 2976030 ext113</t>
  </si>
  <si>
    <t xml:space="preserve">80101600
</t>
  </si>
  <si>
    <t xml:space="preserve">Adriana Villamizar Navarro - Subdirectora de Formación y Empleabilidad
2976030 Ext </t>
  </si>
  <si>
    <t>53103100
53102516</t>
  </si>
  <si>
    <t>44103103 44103112 44103116 44103100 44103004</t>
  </si>
  <si>
    <t>CONTRATAR LOS SERVICIOS DE UN OPERADOR LOGÍSTICO PARA QUE LLEVE A CABO LA ORGANIZACIÓN, ADMINISTRACIÓN Y  REALIZACIÓN DE FERIAS Y  EVENTOS  SEGÚN LAS NECESIDADES DEL INSTITUTO PARA LA ECONOMIA SOCIAL-IPES, EN EL MARCO DE SU MISIÓN INSTITUCIONAL.</t>
  </si>
  <si>
    <t>CONTRATAR LA PRESTACIÓN DE SERVICIOS DE ALQUILER DE BAÑOS PORTÁTILES CON SERVICIO DE ASEO Y MANTENIMIENTO PARA LAS ALTERNATIVAS COMERCIALES DE APROVECHAMIENTO ECONÓMICO LAS CUALES SE PROMUEVEN EN LAS DIFERENTES LOCALIDADES DE LA CIUDAD DE BOGOTÁ LAS CUALES ESTÁN A CARGO DEL INSTITUTO PARA LA ECONOMÍA SOCIAL –IPES.</t>
  </si>
  <si>
    <t xml:space="preserve">43211509
43211715
43221503
45121520
43223309
43211501
43211507
43211501
 43211509
 43212105
 43212201
43232402
43233004
43232304
43232104 
43232106
43232107
43232110
43232105 
 43232103
</t>
  </si>
  <si>
    <t xml:space="preserve">Vivian Lilibeth Bernal Izquierdo 
Subdirectora Administrativa y Financiera 
2976030 Ext 120
</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</si>
  <si>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</si>
  <si>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55121704
55121705
55121710
55121712
55121718</t>
  </si>
  <si>
    <t>FECHA DOCUMENTOS HABILITANTES</t>
  </si>
  <si>
    <t>SELECCIONAR PROPUESTA PARA CONTRATAR CON UNA O VARIAS COMPAÑÍAS DE SEGUROS LEGALMENTE AUTORIZADAS PARA FUNCIONAR EN EL PAÍS, EL PROGRAMA DE SEGUROS REQUERIDO PARA LA ADECUADA PROTECCIÓN DE LOS BIENES E INTERESES PATRIMONIAL DEL INSTITUTO PARA LA ECONOMIA SOCIAL - IPES</t>
  </si>
  <si>
    <t>649.965.618</t>
  </si>
  <si>
    <t>Prestacion de servicios para la selección y vinculación al curso de fundemantación en vigilancia y seguridad privada dirigido a personas que ejercen actividades de la economia informal</t>
  </si>
  <si>
    <t>Capacitacion en arte culinario, presentacion de platos y manejo de residuos solidos a poblacion sujeto de atención del IPES</t>
  </si>
  <si>
    <t>45111500
56121900
80141600
80141607
80141902
90101600
90111600
90121502
93141500
93141801
93131500
95131700</t>
  </si>
  <si>
    <t>Adquisicion del material institucional de comunicación gráfica para el posicionamiento de las alternativas implementadas por el instituto para la economía social</t>
  </si>
  <si>
    <t xml:space="preserve">
Clarisa Díaz García, Subdirectora de Diseño y Analisis y Estrategico
2976030 ext 170</t>
  </si>
  <si>
    <t>selección abreviada</t>
  </si>
  <si>
    <t>selección Abreviada Minima Cuantia</t>
  </si>
  <si>
    <t>REALIZAR LA INTERVENTORÍA TÉCNICA, ADMINISTRATIVA, FINANCIERA Y SOCIO-AMBIENTAL AL CONTRATO DE OBRA QUE RESULTE DEL PROCESO DE MENOR CUANTÍA QUE TIENE POR OBJETO :” REALIZAR LAS REPARACIONES LOCATIVAS Y ELÉCTRICAS NECESARIAS PARA LA SEDE DEL ARCHIVO CENTRAL DEL IPES A PRECIOS UNITARIOS FIJOS Y SIN FÓRMULA DE REAJUSTE”</t>
  </si>
  <si>
    <t>ADJUDICADO</t>
  </si>
  <si>
    <t>EN PROCESO DE ADJUDICACION</t>
  </si>
  <si>
    <t>REALIZAR A MONTO AGOTABLE POR PRECIOS FIJOS Y SIN FÓRMULA DE REAJUSTE LAS ADECUACIONES DE LAS INSTALACIONES DONDE FUNCIONA EL ARCHIVO CENTRAL DEL IPES Y LOS DEMÁS SITIOS DONDE SE REQUIERAN REALIZAR ADECUACIONES PARA LAS INSTALACIONES DE LOS ARCHIVADORES RODANTES</t>
  </si>
  <si>
    <t>RECEPCIÓN, ALMACENAMIENTO, CUSTODIA Y TRANSPORTE DE MEDIOS MAGNÉTICOS DE PROPIEDAD DEL INSTITUTO PARA LA ECONOMIA SOCIAL  IPES.</t>
  </si>
  <si>
    <t>ADICIÓN PRESTACION DE LOS SERVICIOS DE SOPORTE, ACOMPAÑAMIENTO, MANTENIMIENTO, CAPACITACIÓN, ACTUALIZACIÓN E IMPLANTACION DE LA ÚLTIMA VERSION LIBERADA DEL SOFTWARE GOOBI (ANTIGUO SIAFI), SOBRE LA PLATAFORMA DEL INSTITUTO PARA LA ECONOMIA SOCIAL- IPES.</t>
  </si>
  <si>
    <t>80161800
80161801</t>
  </si>
  <si>
    <t>minima cuantia</t>
  </si>
  <si>
    <t>PRESTAR EL SERVICIO DE FOTOCOPIADO, INCLUIDO EL SUMINISTRO DE PERSONAL E INSUMOS, Y EL MANTENIMIENTO PREVENTIVO Y CORRECTIVO DE LAS MISMAS, CON EL FIN DE CONTAR CON LAS HERRAMIENTAS PARA EL CUMPLIMIENTO DE LA MISIÓN DEL INTITUTO PARA LA ECONOMIA SOCIAL -IPES-</t>
  </si>
  <si>
    <t>78111800
78101600</t>
  </si>
  <si>
    <t>PRESTAR EL SERVICIO DE TRASPORTE PÚBLICO TERRESTRE AUTOMOTOR ESPECIAL AL INSTITUTO PARA LA ECONOMIA SOCIAL IPES</t>
  </si>
  <si>
    <t>2.25 meses</t>
  </si>
  <si>
    <t>ADQUISICIÓN DE TELEVISORES PARA LOS PUNTOS DE LECTURA Y SALAS DE CAPACITACIÓNDE LAS PLAZAS DE MERCADO DISTRITALES ADMINISTRADAS POR EL INSTITUTO PARA LA ECONOMIA SOCIAL IPES</t>
  </si>
  <si>
    <t>acuerdo marco de precios</t>
  </si>
  <si>
    <t xml:space="preserve"> Ricardo Augusto Cortés Gómez -  Subdirector de Emprendimiento, Servicios Empresariales y Comercialización
2976030 ext 170</t>
  </si>
  <si>
    <t>12191500
13111010
15121520
27111500
27111506
27111616
27111700
27111728
27111801
27111901
27112100
27112105
27112111
30191501
31201502
31201505
31201610
31211501
31211904
39121440
41122703
46171501
46181504
46191503</t>
  </si>
  <si>
    <t>"SUMINISTRO DE MATERIALES ELÉCTRICOS, DE FERRETERÍA Y HERRAMIENTAS PARA EL INSTITUTO DE LA ECONOMÍA SOCIAL - IPES"</t>
  </si>
  <si>
    <t>Mínima Cuántia</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</si>
</sst>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5">
    <font>
      <sz val="11"/>
      <color theme="1"/>
      <name val="Calibri"/>
      <family val="2"/>
    </font>
    <font>
      <sz val="11"/>
      <color indexed="8"/>
      <name val="Calibri"/>
      <family val="2"/>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9"/>
      <name val="Arial"/>
      <family val="2"/>
    </font>
    <font>
      <sz val="1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2" tint="-0.8999800086021423"/>
      <name val="Arial"/>
      <family val="2"/>
    </font>
    <font>
      <sz val="11"/>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40" fillId="0" borderId="0" xfId="0" applyFont="1" applyAlignment="1">
      <alignment/>
    </xf>
    <xf numFmtId="0" fontId="24" fillId="23" borderId="15" xfId="38" applyBorder="1" applyAlignment="1">
      <alignment wrapText="1"/>
    </xf>
    <xf numFmtId="0" fontId="0" fillId="0" borderId="0" xfId="0" applyAlignment="1">
      <alignment/>
    </xf>
    <xf numFmtId="0" fontId="40"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0" fontId="0" fillId="0" borderId="0" xfId="0" applyFill="1" applyAlignment="1">
      <alignment wrapText="1"/>
    </xf>
    <xf numFmtId="0" fontId="41" fillId="0" borderId="15" xfId="0" applyFont="1" applyBorder="1" applyAlignment="1">
      <alignment horizontal="left" wrapText="1"/>
    </xf>
    <xf numFmtId="0" fontId="41" fillId="0" borderId="12" xfId="0" applyFont="1" applyBorder="1" applyAlignment="1">
      <alignment horizontal="left" wrapText="1"/>
    </xf>
    <xf numFmtId="0" fontId="41" fillId="0" borderId="12" xfId="0" applyFont="1" applyBorder="1" applyAlignment="1" quotePrefix="1">
      <alignment horizontal="left" wrapText="1"/>
    </xf>
    <xf numFmtId="0" fontId="41" fillId="0" borderId="0" xfId="0" applyFont="1" applyAlignment="1">
      <alignment horizontal="left"/>
    </xf>
    <xf numFmtId="0" fontId="2" fillId="0" borderId="10" xfId="0" applyFont="1" applyBorder="1" applyAlignment="1">
      <alignment horizontal="left" vertical="center" wrapText="1"/>
    </xf>
    <xf numFmtId="164" fontId="41" fillId="0" borderId="12" xfId="0" applyNumberFormat="1" applyFont="1" applyBorder="1" applyAlignment="1">
      <alignment horizontal="left" wrapText="1"/>
    </xf>
    <xf numFmtId="164" fontId="41" fillId="0" borderId="12" xfId="0" applyNumberFormat="1" applyFont="1" applyBorder="1" applyAlignment="1">
      <alignment horizontal="left" vertical="center" wrapText="1"/>
    </xf>
    <xf numFmtId="14" fontId="41" fillId="0" borderId="13" xfId="0" applyNumberFormat="1" applyFont="1" applyBorder="1" applyAlignment="1">
      <alignment horizontal="right" wrapText="1"/>
    </xf>
    <xf numFmtId="0" fontId="41" fillId="33" borderId="10" xfId="0" applyFont="1" applyFill="1" applyBorder="1" applyAlignment="1">
      <alignment horizontal="center" vertical="center" wrapText="1"/>
    </xf>
    <xf numFmtId="0" fontId="3" fillId="33" borderId="10" xfId="0" applyFont="1" applyFill="1" applyBorder="1" applyAlignment="1">
      <alignment horizontal="justify" vertical="top" wrapText="1"/>
    </xf>
    <xf numFmtId="14" fontId="41"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3"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justify" vertical="top" wrapText="1"/>
    </xf>
    <xf numFmtId="0" fontId="2"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3" fillId="33" borderId="10" xfId="0" applyNumberFormat="1" applyFont="1" applyFill="1" applyBorder="1" applyAlignment="1">
      <alignment horizontal="center" vertical="center" wrapText="1"/>
    </xf>
    <xf numFmtId="0" fontId="41" fillId="33" borderId="10" xfId="0" applyNumberFormat="1" applyFont="1" applyFill="1" applyBorder="1" applyAlignment="1">
      <alignment horizontal="center" vertical="center" wrapText="1"/>
    </xf>
    <xf numFmtId="0" fontId="43" fillId="33" borderId="10" xfId="0" applyFont="1" applyFill="1" applyBorder="1" applyAlignment="1">
      <alignment horizontal="justify" vertical="top" wrapText="1"/>
    </xf>
    <xf numFmtId="0" fontId="24" fillId="23" borderId="14" xfId="38" applyBorder="1" applyAlignment="1">
      <alignment horizontal="center" vertical="center" wrapText="1"/>
    </xf>
    <xf numFmtId="0" fontId="24" fillId="23" borderId="18" xfId="38" applyBorder="1" applyAlignment="1">
      <alignment horizontal="center" vertical="center" wrapText="1"/>
    </xf>
    <xf numFmtId="0" fontId="24" fillId="23" borderId="15" xfId="38" applyBorder="1" applyAlignment="1">
      <alignment horizontal="center" vertical="center" wrapText="1"/>
    </xf>
    <xf numFmtId="9" fontId="0" fillId="0" borderId="0" xfId="53" applyNumberFormat="1" applyFont="1" applyAlignment="1">
      <alignment wrapText="1"/>
    </xf>
    <xf numFmtId="0" fontId="2" fillId="0" borderId="10" xfId="0" applyFont="1" applyBorder="1" applyAlignment="1">
      <alignment horizontal="justify" vertical="center" wrapText="1"/>
    </xf>
    <xf numFmtId="0" fontId="0" fillId="0" borderId="11" xfId="0" applyBorder="1" applyAlignment="1">
      <alignment vertical="center" wrapText="1"/>
    </xf>
    <xf numFmtId="0" fontId="0" fillId="0" borderId="0" xfId="0" applyAlignment="1">
      <alignment horizontal="center" vertical="center" wrapText="1"/>
    </xf>
    <xf numFmtId="0" fontId="41" fillId="33" borderId="19" xfId="0" applyFont="1" applyFill="1" applyBorder="1" applyAlignment="1">
      <alignment horizontal="center" vertical="center" wrapText="1"/>
    </xf>
    <xf numFmtId="14" fontId="42"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3" fontId="41" fillId="33" borderId="19" xfId="0" applyNumberFormat="1" applyFont="1" applyFill="1" applyBorder="1" applyAlignment="1">
      <alignment horizontal="center" vertical="center" wrapText="1"/>
    </xf>
    <xf numFmtId="44" fontId="0" fillId="0" borderId="0" xfId="49" applyFont="1" applyAlignment="1">
      <alignment wrapText="1"/>
    </xf>
    <xf numFmtId="0" fontId="43" fillId="33" borderId="10" xfId="0" applyFont="1" applyFill="1" applyBorder="1" applyAlignment="1">
      <alignment horizontal="center" vertical="center" wrapText="1"/>
    </xf>
    <xf numFmtId="3" fontId="41" fillId="33" borderId="10" xfId="0" applyNumberFormat="1" applyFont="1" applyFill="1" applyBorder="1" applyAlignment="1">
      <alignment vertical="center" wrapText="1"/>
    </xf>
    <xf numFmtId="0" fontId="0" fillId="0" borderId="0" xfId="0" applyAlignment="1">
      <alignment horizontal="center" wrapText="1"/>
    </xf>
    <xf numFmtId="0" fontId="44" fillId="33" borderId="1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164" fontId="41" fillId="0" borderId="10" xfId="49"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4">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60"/>
  <sheetViews>
    <sheetView tabSelected="1" zoomScale="60" zoomScaleNormal="60" zoomScalePageLayoutView="80" workbookViewId="0" topLeftCell="A13">
      <pane xSplit="3" ySplit="6" topLeftCell="D19" activePane="bottomRight" state="frozen"/>
      <selection pane="topLeft" activeCell="A13" sqref="A13"/>
      <selection pane="topRight" activeCell="D13" sqref="D13"/>
      <selection pane="bottomLeft" activeCell="A19" sqref="A19"/>
      <selection pane="bottomRight" activeCell="C48" sqref="C4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21.7109375" style="1" bestFit="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7" t="s">
        <v>20</v>
      </c>
    </row>
    <row r="3" ht="15">
      <c r="B3" s="7"/>
    </row>
    <row r="4" ht="15.75" thickBot="1">
      <c r="B4" s="7" t="s">
        <v>0</v>
      </c>
    </row>
    <row r="5" spans="2:9" ht="15">
      <c r="B5" s="6" t="s">
        <v>1</v>
      </c>
      <c r="C5" s="16" t="s">
        <v>29</v>
      </c>
      <c r="F5" s="55" t="s">
        <v>27</v>
      </c>
      <c r="G5" s="56"/>
      <c r="H5" s="56"/>
      <c r="I5" s="57"/>
    </row>
    <row r="6" spans="2:9" ht="15">
      <c r="B6" s="3" t="s">
        <v>2</v>
      </c>
      <c r="C6" s="17" t="s">
        <v>30</v>
      </c>
      <c r="F6" s="58"/>
      <c r="G6" s="59"/>
      <c r="H6" s="59"/>
      <c r="I6" s="60"/>
    </row>
    <row r="7" spans="2:9" ht="15">
      <c r="B7" s="3" t="s">
        <v>3</v>
      </c>
      <c r="C7" s="18">
        <v>2976030</v>
      </c>
      <c r="F7" s="58"/>
      <c r="G7" s="59"/>
      <c r="H7" s="59"/>
      <c r="I7" s="60"/>
    </row>
    <row r="8" spans="2:9" ht="15">
      <c r="B8" s="3" t="s">
        <v>16</v>
      </c>
      <c r="C8" s="19" t="s">
        <v>31</v>
      </c>
      <c r="F8" s="58"/>
      <c r="G8" s="59"/>
      <c r="H8" s="59"/>
      <c r="I8" s="60"/>
    </row>
    <row r="9" spans="2:9" ht="253.5" customHeight="1">
      <c r="B9" s="3" t="s">
        <v>19</v>
      </c>
      <c r="C9" s="43" t="s">
        <v>100</v>
      </c>
      <c r="F9" s="61"/>
      <c r="G9" s="62"/>
      <c r="H9" s="62"/>
      <c r="I9" s="63"/>
    </row>
    <row r="10" spans="2:9" ht="114">
      <c r="B10" s="44" t="s">
        <v>4</v>
      </c>
      <c r="C10" s="20" t="s">
        <v>32</v>
      </c>
      <c r="F10" s="15"/>
      <c r="G10" s="15"/>
      <c r="H10" s="15"/>
      <c r="I10" s="15"/>
    </row>
    <row r="11" spans="2:9" ht="15">
      <c r="B11" s="3" t="s">
        <v>5</v>
      </c>
      <c r="C11" s="17" t="s">
        <v>33</v>
      </c>
      <c r="F11" s="55" t="s">
        <v>26</v>
      </c>
      <c r="G11" s="56"/>
      <c r="H11" s="56"/>
      <c r="I11" s="57"/>
    </row>
    <row r="12" spans="2:9" ht="15">
      <c r="B12" s="3" t="s">
        <v>23</v>
      </c>
      <c r="C12" s="21">
        <f>+SUM(H19:H30)</f>
        <v>1525459355</v>
      </c>
      <c r="F12" s="58"/>
      <c r="G12" s="59"/>
      <c r="H12" s="59"/>
      <c r="I12" s="60"/>
    </row>
    <row r="13" spans="2:9" ht="30">
      <c r="B13" s="3" t="s">
        <v>24</v>
      </c>
      <c r="C13" s="22">
        <v>193047400</v>
      </c>
      <c r="F13" s="58"/>
      <c r="G13" s="59"/>
      <c r="H13" s="59"/>
      <c r="I13" s="60"/>
    </row>
    <row r="14" spans="2:9" ht="30">
      <c r="B14" s="3" t="s">
        <v>25</v>
      </c>
      <c r="C14" s="22">
        <v>19304740</v>
      </c>
      <c r="E14" s="50"/>
      <c r="F14" s="58"/>
      <c r="G14" s="59"/>
      <c r="H14" s="59"/>
      <c r="I14" s="60"/>
    </row>
    <row r="15" spans="2:9" ht="30.75" thickBot="1">
      <c r="B15" s="12" t="s">
        <v>18</v>
      </c>
      <c r="C15" s="23">
        <v>42657</v>
      </c>
      <c r="E15" s="50"/>
      <c r="F15" s="61"/>
      <c r="G15" s="62"/>
      <c r="H15" s="62"/>
      <c r="I15" s="63"/>
    </row>
    <row r="17" ht="15.75" thickBot="1">
      <c r="B17" s="7" t="s">
        <v>15</v>
      </c>
    </row>
    <row r="18" spans="2:12" ht="60">
      <c r="B18" s="39" t="s">
        <v>28</v>
      </c>
      <c r="C18" s="40" t="s">
        <v>6</v>
      </c>
      <c r="D18" s="40" t="s">
        <v>17</v>
      </c>
      <c r="E18" s="40" t="s">
        <v>7</v>
      </c>
      <c r="F18" s="40" t="s">
        <v>8</v>
      </c>
      <c r="G18" s="40" t="s">
        <v>9</v>
      </c>
      <c r="H18" s="40" t="s">
        <v>10</v>
      </c>
      <c r="I18" s="40" t="s">
        <v>11</v>
      </c>
      <c r="J18" s="40" t="s">
        <v>12</v>
      </c>
      <c r="K18" s="40" t="s">
        <v>13</v>
      </c>
      <c r="L18" s="41" t="s">
        <v>14</v>
      </c>
    </row>
    <row r="19" spans="2:12" ht="57">
      <c r="B19" s="24">
        <v>76111500</v>
      </c>
      <c r="C19" s="25" t="s">
        <v>38</v>
      </c>
      <c r="D19" s="27" t="s">
        <v>39</v>
      </c>
      <c r="E19" s="27" t="s">
        <v>40</v>
      </c>
      <c r="F19" s="28" t="s">
        <v>41</v>
      </c>
      <c r="G19" s="24" t="s">
        <v>35</v>
      </c>
      <c r="H19" s="29">
        <v>698558160</v>
      </c>
      <c r="I19" s="29">
        <v>698558160</v>
      </c>
      <c r="J19" s="24" t="s">
        <v>36</v>
      </c>
      <c r="K19" s="24" t="s">
        <v>37</v>
      </c>
      <c r="L19" s="24" t="s">
        <v>99</v>
      </c>
    </row>
    <row r="20" spans="2:12" ht="102" customHeight="1">
      <c r="B20" s="24">
        <v>84131500</v>
      </c>
      <c r="C20" s="25" t="s">
        <v>103</v>
      </c>
      <c r="D20" s="27">
        <v>42656</v>
      </c>
      <c r="E20" s="26" t="s">
        <v>40</v>
      </c>
      <c r="F20" s="28" t="s">
        <v>34</v>
      </c>
      <c r="G20" s="24" t="s">
        <v>35</v>
      </c>
      <c r="H20" s="29" t="s">
        <v>104</v>
      </c>
      <c r="I20" s="29" t="str">
        <f>+H20</f>
        <v>649.965.618</v>
      </c>
      <c r="J20" s="24" t="s">
        <v>36</v>
      </c>
      <c r="K20" s="24" t="s">
        <v>37</v>
      </c>
      <c r="L20" s="24" t="s">
        <v>99</v>
      </c>
    </row>
    <row r="21" spans="2:12" ht="57">
      <c r="B21" s="24">
        <v>25101503</v>
      </c>
      <c r="C21" s="28" t="s">
        <v>45</v>
      </c>
      <c r="D21" s="27">
        <v>42705</v>
      </c>
      <c r="E21" s="27" t="s">
        <v>46</v>
      </c>
      <c r="F21" s="28" t="s">
        <v>41</v>
      </c>
      <c r="G21" s="24" t="s">
        <v>35</v>
      </c>
      <c r="H21" s="29">
        <v>160000000</v>
      </c>
      <c r="I21" s="29">
        <f>+H21</f>
        <v>160000000</v>
      </c>
      <c r="J21" s="24" t="s">
        <v>36</v>
      </c>
      <c r="K21" s="24" t="s">
        <v>37</v>
      </c>
      <c r="L21" s="24" t="s">
        <v>99</v>
      </c>
    </row>
    <row r="22" spans="2:12" ht="57">
      <c r="B22" s="24" t="s">
        <v>47</v>
      </c>
      <c r="C22" s="25" t="s">
        <v>48</v>
      </c>
      <c r="D22" s="27">
        <v>42644</v>
      </c>
      <c r="E22" s="27" t="s">
        <v>49</v>
      </c>
      <c r="F22" s="28" t="s">
        <v>44</v>
      </c>
      <c r="G22" s="24" t="s">
        <v>35</v>
      </c>
      <c r="H22" s="29">
        <v>200000000</v>
      </c>
      <c r="I22" s="29">
        <v>2000000</v>
      </c>
      <c r="J22" s="24" t="s">
        <v>36</v>
      </c>
      <c r="K22" s="24" t="s">
        <v>37</v>
      </c>
      <c r="L22" s="24" t="s">
        <v>99</v>
      </c>
    </row>
    <row r="23" spans="2:12" ht="57">
      <c r="B23" s="24" t="s">
        <v>52</v>
      </c>
      <c r="C23" s="25" t="s">
        <v>53</v>
      </c>
      <c r="D23" s="27">
        <v>42658</v>
      </c>
      <c r="E23" s="27" t="s">
        <v>50</v>
      </c>
      <c r="F23" s="28" t="s">
        <v>41</v>
      </c>
      <c r="G23" s="24" t="s">
        <v>35</v>
      </c>
      <c r="H23" s="29">
        <v>6170120</v>
      </c>
      <c r="I23" s="29">
        <v>6170120</v>
      </c>
      <c r="J23" s="24" t="s">
        <v>36</v>
      </c>
      <c r="K23" s="24" t="s">
        <v>37</v>
      </c>
      <c r="L23" s="24" t="s">
        <v>99</v>
      </c>
    </row>
    <row r="24" spans="2:12" ht="57">
      <c r="B24" s="24">
        <v>93141506</v>
      </c>
      <c r="C24" s="25" t="s">
        <v>56</v>
      </c>
      <c r="D24" s="27">
        <v>42601</v>
      </c>
      <c r="E24" s="27" t="s">
        <v>50</v>
      </c>
      <c r="F24" s="28" t="s">
        <v>42</v>
      </c>
      <c r="G24" s="24" t="s">
        <v>54</v>
      </c>
      <c r="H24" s="29">
        <v>55936666</v>
      </c>
      <c r="I24" s="29">
        <f>+H24</f>
        <v>55936666</v>
      </c>
      <c r="J24" s="24" t="s">
        <v>36</v>
      </c>
      <c r="K24" s="24" t="s">
        <v>37</v>
      </c>
      <c r="L24" s="24" t="s">
        <v>99</v>
      </c>
    </row>
    <row r="25" spans="2:12" ht="57">
      <c r="B25" s="24">
        <v>86101800</v>
      </c>
      <c r="C25" s="25" t="s">
        <v>57</v>
      </c>
      <c r="D25" s="27">
        <v>42643</v>
      </c>
      <c r="E25" s="27" t="s">
        <v>58</v>
      </c>
      <c r="F25" s="28" t="s">
        <v>42</v>
      </c>
      <c r="G25" s="24" t="s">
        <v>54</v>
      </c>
      <c r="H25" s="29">
        <v>25000000</v>
      </c>
      <c r="I25" s="29">
        <v>25000000</v>
      </c>
      <c r="J25" s="24" t="s">
        <v>36</v>
      </c>
      <c r="K25" s="24" t="s">
        <v>37</v>
      </c>
      <c r="L25" s="24" t="s">
        <v>99</v>
      </c>
    </row>
    <row r="26" spans="2:12" ht="57">
      <c r="B26" s="24">
        <v>86101800</v>
      </c>
      <c r="C26" s="25" t="s">
        <v>59</v>
      </c>
      <c r="D26" s="27">
        <f>+D25</f>
        <v>42643</v>
      </c>
      <c r="E26" s="27" t="s">
        <v>58</v>
      </c>
      <c r="F26" s="28" t="s">
        <v>51</v>
      </c>
      <c r="G26" s="24" t="s">
        <v>54</v>
      </c>
      <c r="H26" s="29">
        <v>10000000</v>
      </c>
      <c r="I26" s="29">
        <v>10000000</v>
      </c>
      <c r="J26" s="24" t="s">
        <v>36</v>
      </c>
      <c r="K26" s="24" t="s">
        <v>37</v>
      </c>
      <c r="L26" s="24" t="s">
        <v>99</v>
      </c>
    </row>
    <row r="27" spans="2:12" ht="71.25">
      <c r="B27" s="24" t="s">
        <v>95</v>
      </c>
      <c r="C27" s="25" t="s">
        <v>60</v>
      </c>
      <c r="D27" s="27">
        <v>42689</v>
      </c>
      <c r="E27" s="32" t="s">
        <v>43</v>
      </c>
      <c r="F27" s="28" t="s">
        <v>61</v>
      </c>
      <c r="G27" s="24" t="s">
        <v>35</v>
      </c>
      <c r="H27" s="29">
        <v>155157842</v>
      </c>
      <c r="I27" s="29">
        <f>+H27</f>
        <v>155157842</v>
      </c>
      <c r="J27" s="24" t="s">
        <v>36</v>
      </c>
      <c r="K27" s="31" t="s">
        <v>37</v>
      </c>
      <c r="L27" s="24" t="s">
        <v>99</v>
      </c>
    </row>
    <row r="28" spans="2:12" ht="71.25">
      <c r="B28" s="24" t="s">
        <v>62</v>
      </c>
      <c r="C28" s="28" t="s">
        <v>63</v>
      </c>
      <c r="D28" s="33">
        <v>42691</v>
      </c>
      <c r="E28" s="24" t="s">
        <v>64</v>
      </c>
      <c r="F28" s="24" t="s">
        <v>51</v>
      </c>
      <c r="G28" s="24" t="s">
        <v>35</v>
      </c>
      <c r="H28" s="29">
        <v>5287500</v>
      </c>
      <c r="I28" s="29">
        <v>5287500</v>
      </c>
      <c r="J28" s="24" t="s">
        <v>37</v>
      </c>
      <c r="K28" s="24" t="s">
        <v>37</v>
      </c>
      <c r="L28" s="24" t="s">
        <v>99</v>
      </c>
    </row>
    <row r="29" spans="2:12" ht="57">
      <c r="B29" s="46">
        <v>84111500</v>
      </c>
      <c r="C29" s="46" t="s">
        <v>65</v>
      </c>
      <c r="D29" s="47">
        <v>42633</v>
      </c>
      <c r="E29" s="46" t="s">
        <v>66</v>
      </c>
      <c r="F29" s="48" t="s">
        <v>67</v>
      </c>
      <c r="G29" s="46" t="s">
        <v>35</v>
      </c>
      <c r="H29" s="49">
        <v>66584000</v>
      </c>
      <c r="I29" s="49">
        <v>66584000</v>
      </c>
      <c r="J29" s="46" t="s">
        <v>37</v>
      </c>
      <c r="K29" s="46" t="s">
        <v>37</v>
      </c>
      <c r="L29" s="46" t="s">
        <v>99</v>
      </c>
    </row>
    <row r="30" spans="2:12" ht="57">
      <c r="B30" s="24">
        <v>93141506</v>
      </c>
      <c r="C30" s="24" t="s">
        <v>68</v>
      </c>
      <c r="D30" s="27">
        <v>42629</v>
      </c>
      <c r="E30" s="34" t="s">
        <v>49</v>
      </c>
      <c r="F30" s="35" t="s">
        <v>42</v>
      </c>
      <c r="G30" s="24" t="s">
        <v>35</v>
      </c>
      <c r="H30" s="29">
        <v>142765067</v>
      </c>
      <c r="I30" s="29">
        <f>+H30</f>
        <v>142765067</v>
      </c>
      <c r="J30" s="24" t="s">
        <v>37</v>
      </c>
      <c r="K30" s="24" t="s">
        <v>37</v>
      </c>
      <c r="L30" s="24" t="s">
        <v>99</v>
      </c>
    </row>
    <row r="31" spans="2:12" ht="90" customHeight="1">
      <c r="B31" s="24" t="s">
        <v>118</v>
      </c>
      <c r="C31" s="24" t="s">
        <v>120</v>
      </c>
      <c r="D31" s="27">
        <v>42703</v>
      </c>
      <c r="E31" s="34" t="s">
        <v>66</v>
      </c>
      <c r="F31" s="35" t="s">
        <v>119</v>
      </c>
      <c r="G31" s="24" t="s">
        <v>35</v>
      </c>
      <c r="H31" s="29">
        <v>9640750</v>
      </c>
      <c r="I31" s="29">
        <f>+H31</f>
        <v>9640750</v>
      </c>
      <c r="J31" s="24" t="s">
        <v>37</v>
      </c>
      <c r="K31" s="24" t="s">
        <v>37</v>
      </c>
      <c r="L31" s="24" t="s">
        <v>99</v>
      </c>
    </row>
    <row r="32" spans="2:12" ht="48.75" customHeight="1">
      <c r="B32" s="24" t="s">
        <v>121</v>
      </c>
      <c r="C32" s="24" t="s">
        <v>122</v>
      </c>
      <c r="D32" s="27">
        <v>42712</v>
      </c>
      <c r="E32" s="34" t="s">
        <v>123</v>
      </c>
      <c r="F32" s="35" t="s">
        <v>110</v>
      </c>
      <c r="G32" s="24" t="s">
        <v>35</v>
      </c>
      <c r="H32" s="29">
        <v>113000000</v>
      </c>
      <c r="I32" s="29">
        <f>+H32</f>
        <v>113000000</v>
      </c>
      <c r="J32" s="24" t="s">
        <v>37</v>
      </c>
      <c r="K32" s="24" t="s">
        <v>37</v>
      </c>
      <c r="L32" s="24" t="str">
        <f>+L31</f>
        <v>Vivian Lilibeth Bernal Izquierdo 
Subdirectora Administrativa y Financiera 
2976030 Ext 120
</v>
      </c>
    </row>
    <row r="33" spans="2:12" ht="42.75">
      <c r="B33" s="24">
        <v>82101800</v>
      </c>
      <c r="C33" s="30" t="s">
        <v>71</v>
      </c>
      <c r="D33" s="27">
        <v>42719</v>
      </c>
      <c r="E33" s="27" t="s">
        <v>50</v>
      </c>
      <c r="F33" s="24" t="s">
        <v>72</v>
      </c>
      <c r="G33" s="24" t="s">
        <v>35</v>
      </c>
      <c r="H33" s="29">
        <v>189756091</v>
      </c>
      <c r="I33" s="29">
        <f>+H33</f>
        <v>189756091</v>
      </c>
      <c r="J33" s="24" t="s">
        <v>36</v>
      </c>
      <c r="K33" s="24" t="s">
        <v>37</v>
      </c>
      <c r="L33" s="36" t="s">
        <v>70</v>
      </c>
    </row>
    <row r="34" spans="2:12" ht="57">
      <c r="B34" s="24">
        <v>78131602</v>
      </c>
      <c r="C34" s="30" t="s">
        <v>116</v>
      </c>
      <c r="D34" s="27">
        <v>42713</v>
      </c>
      <c r="E34" s="27" t="s">
        <v>69</v>
      </c>
      <c r="F34" s="24" t="s">
        <v>51</v>
      </c>
      <c r="G34" s="24" t="s">
        <v>35</v>
      </c>
      <c r="H34" s="29">
        <v>3477332</v>
      </c>
      <c r="I34" s="29">
        <f>+H34</f>
        <v>3477332</v>
      </c>
      <c r="J34" s="24" t="s">
        <v>36</v>
      </c>
      <c r="K34" s="24" t="s">
        <v>37</v>
      </c>
      <c r="L34" s="37" t="s">
        <v>109</v>
      </c>
    </row>
    <row r="35" spans="2:12" ht="71.25">
      <c r="B35" s="24" t="s">
        <v>74</v>
      </c>
      <c r="C35" s="30" t="s">
        <v>75</v>
      </c>
      <c r="D35" s="27">
        <v>42720</v>
      </c>
      <c r="E35" s="28" t="s">
        <v>69</v>
      </c>
      <c r="F35" s="24" t="s">
        <v>41</v>
      </c>
      <c r="G35" s="24" t="s">
        <v>54</v>
      </c>
      <c r="H35" s="29">
        <v>128924684</v>
      </c>
      <c r="I35" s="29">
        <f>+H35</f>
        <v>128924684</v>
      </c>
      <c r="J35" s="24" t="s">
        <v>36</v>
      </c>
      <c r="K35" s="24" t="s">
        <v>37</v>
      </c>
      <c r="L35" s="37" t="s">
        <v>109</v>
      </c>
    </row>
    <row r="36" spans="2:12" ht="57">
      <c r="B36" s="24" t="s">
        <v>76</v>
      </c>
      <c r="C36" s="30" t="s">
        <v>77</v>
      </c>
      <c r="D36" s="27">
        <f>+D35</f>
        <v>42720</v>
      </c>
      <c r="E36" s="27" t="str">
        <f>+E35</f>
        <v>12 meses</v>
      </c>
      <c r="F36" s="24" t="str">
        <f>+F34</f>
        <v>Mínima cuantía</v>
      </c>
      <c r="G36" s="24" t="s">
        <v>35</v>
      </c>
      <c r="H36" s="29">
        <f>+I36</f>
        <v>19293555</v>
      </c>
      <c r="I36" s="29">
        <v>19293555</v>
      </c>
      <c r="J36" s="24" t="s">
        <v>36</v>
      </c>
      <c r="K36" s="24" t="s">
        <v>37</v>
      </c>
      <c r="L36" s="37" t="s">
        <v>109</v>
      </c>
    </row>
    <row r="37" spans="2:12" ht="409.5">
      <c r="B37" s="24" t="s">
        <v>98</v>
      </c>
      <c r="C37" s="24" t="s">
        <v>78</v>
      </c>
      <c r="D37" s="27">
        <v>42618</v>
      </c>
      <c r="E37" s="27" t="s">
        <v>79</v>
      </c>
      <c r="F37" s="24" t="s">
        <v>80</v>
      </c>
      <c r="G37" s="28" t="s">
        <v>35</v>
      </c>
      <c r="H37" s="29">
        <v>776574070</v>
      </c>
      <c r="I37" s="29">
        <f aca="true" t="shared" si="0" ref="I37:I42">+H37</f>
        <v>776574070</v>
      </c>
      <c r="J37" s="24" t="s">
        <v>36</v>
      </c>
      <c r="K37" s="24" t="s">
        <v>37</v>
      </c>
      <c r="L37" s="37" t="s">
        <v>109</v>
      </c>
    </row>
    <row r="38" spans="2:12" ht="111" customHeight="1">
      <c r="B38" s="24">
        <v>81101500</v>
      </c>
      <c r="C38" s="51" t="s">
        <v>112</v>
      </c>
      <c r="D38" s="27">
        <v>42704</v>
      </c>
      <c r="E38" s="27" t="s">
        <v>79</v>
      </c>
      <c r="F38" s="24" t="s">
        <v>110</v>
      </c>
      <c r="G38" s="28" t="s">
        <v>35</v>
      </c>
      <c r="H38" s="29">
        <f>+H39*10%</f>
        <v>10323616.4</v>
      </c>
      <c r="I38" s="29">
        <f t="shared" si="0"/>
        <v>10323616.4</v>
      </c>
      <c r="J38" s="24" t="s">
        <v>36</v>
      </c>
      <c r="K38" s="24" t="s">
        <v>37</v>
      </c>
      <c r="L38" s="37" t="s">
        <v>109</v>
      </c>
    </row>
    <row r="39" spans="2:12" ht="84.75" customHeight="1">
      <c r="B39" s="24">
        <v>81101500</v>
      </c>
      <c r="C39" s="51" t="s">
        <v>115</v>
      </c>
      <c r="D39" s="27">
        <v>42704</v>
      </c>
      <c r="E39" s="27" t="s">
        <v>79</v>
      </c>
      <c r="F39" s="24" t="s">
        <v>111</v>
      </c>
      <c r="G39" s="28" t="s">
        <v>35</v>
      </c>
      <c r="H39" s="29">
        <v>103236164</v>
      </c>
      <c r="I39" s="29">
        <v>103236164</v>
      </c>
      <c r="J39" s="24" t="s">
        <v>36</v>
      </c>
      <c r="K39" s="24" t="s">
        <v>37</v>
      </c>
      <c r="L39" s="37" t="s">
        <v>109</v>
      </c>
    </row>
    <row r="40" spans="2:12" ht="84.75" customHeight="1">
      <c r="B40" s="24">
        <v>43231600</v>
      </c>
      <c r="C40" s="51" t="s">
        <v>117</v>
      </c>
      <c r="D40" s="27">
        <v>42706</v>
      </c>
      <c r="E40" s="27" t="s">
        <v>49</v>
      </c>
      <c r="F40" s="24" t="s">
        <v>44</v>
      </c>
      <c r="G40" s="28" t="s">
        <v>35</v>
      </c>
      <c r="H40" s="29">
        <v>38485088</v>
      </c>
      <c r="I40" s="29">
        <f>+H40</f>
        <v>38485088</v>
      </c>
      <c r="J40" s="24" t="s">
        <v>36</v>
      </c>
      <c r="K40" s="24" t="s">
        <v>37</v>
      </c>
      <c r="L40" s="37" t="s">
        <v>109</v>
      </c>
    </row>
    <row r="41" spans="2:13" ht="99.75">
      <c r="B41" s="24">
        <v>80131500</v>
      </c>
      <c r="C41" s="38" t="s">
        <v>97</v>
      </c>
      <c r="D41" s="27">
        <v>42619</v>
      </c>
      <c r="E41" s="27" t="s">
        <v>43</v>
      </c>
      <c r="F41" s="24" t="s">
        <v>82</v>
      </c>
      <c r="G41" s="24" t="s">
        <v>35</v>
      </c>
      <c r="H41" s="52">
        <v>97294933</v>
      </c>
      <c r="I41" s="29">
        <f t="shared" si="0"/>
        <v>97294933</v>
      </c>
      <c r="J41" s="24" t="s">
        <v>36</v>
      </c>
      <c r="K41" s="24" t="s">
        <v>37</v>
      </c>
      <c r="L41" s="24" t="s">
        <v>81</v>
      </c>
      <c r="M41" s="45" t="s">
        <v>113</v>
      </c>
    </row>
    <row r="42" spans="2:13" ht="171">
      <c r="B42" s="24" t="s">
        <v>107</v>
      </c>
      <c r="C42" s="27" t="s">
        <v>96</v>
      </c>
      <c r="D42" s="27">
        <v>42661</v>
      </c>
      <c r="E42" s="27" t="s">
        <v>66</v>
      </c>
      <c r="F42" s="24" t="s">
        <v>34</v>
      </c>
      <c r="G42" s="24" t="s">
        <v>35</v>
      </c>
      <c r="H42" s="29">
        <v>594282000</v>
      </c>
      <c r="I42" s="29">
        <f t="shared" si="0"/>
        <v>594282000</v>
      </c>
      <c r="J42" s="24" t="s">
        <v>36</v>
      </c>
      <c r="K42" s="24" t="s">
        <v>37</v>
      </c>
      <c r="L42" s="24" t="s">
        <v>81</v>
      </c>
      <c r="M42" s="45" t="s">
        <v>114</v>
      </c>
    </row>
    <row r="43" spans="2:12" ht="51">
      <c r="B43" s="24" t="s">
        <v>83</v>
      </c>
      <c r="C43" s="36" t="s">
        <v>84</v>
      </c>
      <c r="D43" s="27">
        <v>42695</v>
      </c>
      <c r="E43" s="28" t="s">
        <v>66</v>
      </c>
      <c r="F43" s="24" t="s">
        <v>73</v>
      </c>
      <c r="G43" s="24" t="s">
        <v>35</v>
      </c>
      <c r="H43" s="29">
        <v>19304740</v>
      </c>
      <c r="I43" s="29">
        <v>19304740</v>
      </c>
      <c r="J43" s="24" t="s">
        <v>36</v>
      </c>
      <c r="K43" s="24" t="s">
        <v>37</v>
      </c>
      <c r="L43" s="54" t="s">
        <v>126</v>
      </c>
    </row>
    <row r="44" spans="2:13" ht="71.25">
      <c r="B44" s="28" t="s">
        <v>101</v>
      </c>
      <c r="C44" s="25" t="s">
        <v>85</v>
      </c>
      <c r="D44" s="26">
        <v>42620</v>
      </c>
      <c r="E44" s="27" t="s">
        <v>86</v>
      </c>
      <c r="F44" s="28" t="s">
        <v>80</v>
      </c>
      <c r="G44" s="24" t="s">
        <v>35</v>
      </c>
      <c r="H44" s="29">
        <v>60000000</v>
      </c>
      <c r="I44" s="29">
        <v>60000000</v>
      </c>
      <c r="J44" s="24" t="s">
        <v>36</v>
      </c>
      <c r="K44" s="24" t="s">
        <v>37</v>
      </c>
      <c r="L44" s="54" t="s">
        <v>126</v>
      </c>
      <c r="M44" s="45" t="s">
        <v>102</v>
      </c>
    </row>
    <row r="45" spans="2:12" ht="51">
      <c r="B45" s="24" t="s">
        <v>87</v>
      </c>
      <c r="C45" s="25" t="s">
        <v>88</v>
      </c>
      <c r="D45" s="27">
        <v>42625</v>
      </c>
      <c r="E45" s="27" t="s">
        <v>50</v>
      </c>
      <c r="F45" s="28" t="s">
        <v>80</v>
      </c>
      <c r="G45" s="24" t="s">
        <v>35</v>
      </c>
      <c r="H45" s="29">
        <v>124800640</v>
      </c>
      <c r="I45" s="29">
        <f>+H45</f>
        <v>124800640</v>
      </c>
      <c r="J45" s="24" t="s">
        <v>36</v>
      </c>
      <c r="K45" s="24" t="s">
        <v>37</v>
      </c>
      <c r="L45" s="54" t="s">
        <v>126</v>
      </c>
    </row>
    <row r="46" spans="2:13" ht="51">
      <c r="B46" s="24" t="s">
        <v>94</v>
      </c>
      <c r="C46" s="30" t="s">
        <v>89</v>
      </c>
      <c r="D46" s="27">
        <v>42620</v>
      </c>
      <c r="E46" s="27" t="s">
        <v>55</v>
      </c>
      <c r="F46" s="24" t="s">
        <v>51</v>
      </c>
      <c r="G46" s="24" t="s">
        <v>35</v>
      </c>
      <c r="H46" s="29">
        <v>19304740</v>
      </c>
      <c r="I46" s="29">
        <v>19304740</v>
      </c>
      <c r="J46" s="24" t="s">
        <v>36</v>
      </c>
      <c r="K46" s="24" t="s">
        <v>37</v>
      </c>
      <c r="L46" s="54" t="s">
        <v>126</v>
      </c>
      <c r="M46" s="45"/>
    </row>
    <row r="47" spans="2:13" ht="57">
      <c r="B47" s="24">
        <v>52161505</v>
      </c>
      <c r="C47" s="30" t="s">
        <v>124</v>
      </c>
      <c r="D47" s="27">
        <v>42709</v>
      </c>
      <c r="E47" s="27" t="s">
        <v>64</v>
      </c>
      <c r="F47" s="24" t="s">
        <v>125</v>
      </c>
      <c r="G47" s="24" t="s">
        <v>35</v>
      </c>
      <c r="H47" s="29">
        <v>19000000</v>
      </c>
      <c r="I47" s="29">
        <v>19000000</v>
      </c>
      <c r="J47" s="24" t="s">
        <v>36</v>
      </c>
      <c r="K47" s="24" t="s">
        <v>37</v>
      </c>
      <c r="L47" s="54" t="s">
        <v>126</v>
      </c>
      <c r="M47" s="45"/>
    </row>
    <row r="48" spans="2:13" ht="342">
      <c r="B48" s="24" t="s">
        <v>127</v>
      </c>
      <c r="C48" s="64" t="s">
        <v>128</v>
      </c>
      <c r="D48" s="65">
        <v>42713</v>
      </c>
      <c r="E48" s="65" t="s">
        <v>40</v>
      </c>
      <c r="F48" s="28" t="s">
        <v>129</v>
      </c>
      <c r="G48" s="66" t="s">
        <v>35</v>
      </c>
      <c r="H48" s="67">
        <v>19000000</v>
      </c>
      <c r="I48" s="67">
        <v>19000000</v>
      </c>
      <c r="J48" s="66" t="s">
        <v>36</v>
      </c>
      <c r="K48" s="66" t="s">
        <v>37</v>
      </c>
      <c r="L48" s="24" t="s">
        <v>126</v>
      </c>
      <c r="M48" s="45"/>
    </row>
    <row r="49" spans="2:12" ht="99.75">
      <c r="B49" s="24">
        <v>80101500</v>
      </c>
      <c r="C49" s="30" t="s">
        <v>90</v>
      </c>
      <c r="D49" s="26">
        <v>42401</v>
      </c>
      <c r="E49" s="24" t="s">
        <v>43</v>
      </c>
      <c r="F49" s="24" t="s">
        <v>44</v>
      </c>
      <c r="G49" s="24" t="s">
        <v>35</v>
      </c>
      <c r="H49" s="29">
        <v>5300000000</v>
      </c>
      <c r="I49" s="29">
        <v>5300000000</v>
      </c>
      <c r="J49" s="24" t="s">
        <v>36</v>
      </c>
      <c r="K49" s="24" t="s">
        <v>37</v>
      </c>
      <c r="L49" s="24" t="s">
        <v>91</v>
      </c>
    </row>
    <row r="50" spans="2:12" ht="42.75">
      <c r="B50" s="24" t="s">
        <v>92</v>
      </c>
      <c r="C50" s="25" t="s">
        <v>106</v>
      </c>
      <c r="D50" s="26">
        <v>42671</v>
      </c>
      <c r="E50" s="24" t="s">
        <v>50</v>
      </c>
      <c r="F50" s="28" t="s">
        <v>42</v>
      </c>
      <c r="G50" s="24" t="s">
        <v>35</v>
      </c>
      <c r="H50" s="29">
        <v>180000000</v>
      </c>
      <c r="I50" s="29">
        <v>180000000</v>
      </c>
      <c r="J50" s="24" t="s">
        <v>36</v>
      </c>
      <c r="K50" s="24" t="s">
        <v>37</v>
      </c>
      <c r="L50" s="24" t="s">
        <v>93</v>
      </c>
    </row>
    <row r="51" spans="2:12" ht="42.75">
      <c r="B51" s="24" t="s">
        <v>92</v>
      </c>
      <c r="C51" s="25" t="s">
        <v>105</v>
      </c>
      <c r="D51" s="26">
        <v>42657</v>
      </c>
      <c r="E51" s="26" t="s">
        <v>50</v>
      </c>
      <c r="F51" s="28" t="s">
        <v>42</v>
      </c>
      <c r="G51" s="24" t="s">
        <v>35</v>
      </c>
      <c r="H51" s="29">
        <v>51838270</v>
      </c>
      <c r="I51" s="29">
        <f>+H51</f>
        <v>51838270</v>
      </c>
      <c r="J51" s="24" t="s">
        <v>36</v>
      </c>
      <c r="K51" s="24" t="s">
        <v>37</v>
      </c>
      <c r="L51" s="24" t="s">
        <v>93</v>
      </c>
    </row>
    <row r="52" spans="2:13" ht="42.75">
      <c r="B52" s="24">
        <v>82121505</v>
      </c>
      <c r="C52" s="25" t="s">
        <v>108</v>
      </c>
      <c r="D52" s="26">
        <v>42670</v>
      </c>
      <c r="E52" s="26" t="s">
        <v>64</v>
      </c>
      <c r="F52" s="28" t="s">
        <v>44</v>
      </c>
      <c r="G52" s="24" t="s">
        <v>35</v>
      </c>
      <c r="H52" s="29">
        <v>256406400</v>
      </c>
      <c r="I52" s="29">
        <f>+H52</f>
        <v>256406400</v>
      </c>
      <c r="J52" s="24" t="s">
        <v>36</v>
      </c>
      <c r="K52" s="24" t="s">
        <v>37</v>
      </c>
      <c r="L52" s="24" t="s">
        <v>81</v>
      </c>
      <c r="M52" s="53" t="s">
        <v>113</v>
      </c>
    </row>
    <row r="54" spans="2:4" ht="30.75" thickBot="1">
      <c r="B54" s="10" t="s">
        <v>21</v>
      </c>
      <c r="C54" s="9"/>
      <c r="D54" s="9"/>
    </row>
    <row r="55" spans="2:4" ht="45">
      <c r="B55" s="11" t="s">
        <v>6</v>
      </c>
      <c r="C55" s="14" t="s">
        <v>22</v>
      </c>
      <c r="D55" s="8" t="s">
        <v>14</v>
      </c>
    </row>
    <row r="56" spans="2:6" ht="15">
      <c r="B56" s="3"/>
      <c r="C56" s="2"/>
      <c r="D56" s="4"/>
      <c r="F56" s="42"/>
    </row>
    <row r="57" spans="2:4" ht="15">
      <c r="B57" s="3"/>
      <c r="C57" s="2"/>
      <c r="D57" s="4"/>
    </row>
    <row r="58" spans="2:4" ht="15">
      <c r="B58" s="3"/>
      <c r="C58" s="2"/>
      <c r="D58" s="4"/>
    </row>
    <row r="59" spans="2:4" ht="15">
      <c r="B59" s="3"/>
      <c r="C59" s="2"/>
      <c r="D59" s="4"/>
    </row>
    <row r="60" spans="2:4" ht="15.75" thickBot="1">
      <c r="B60" s="12"/>
      <c r="C60" s="13"/>
      <c r="D60" s="5"/>
    </row>
  </sheetData>
  <sheetProtection/>
  <autoFilter ref="B18:L52"/>
  <mergeCells count="2">
    <mergeCell ref="F5:I9"/>
    <mergeCell ref="F11:I15"/>
  </mergeCells>
  <conditionalFormatting sqref="F44">
    <cfRule type="cellIs" priority="6" dxfId="0" operator="lessThan" stopIfTrue="1">
      <formula>0</formula>
    </cfRule>
  </conditionalFormatting>
  <conditionalFormatting sqref="F45">
    <cfRule type="cellIs" priority="5" dxfId="0" operator="lessThan" stopIfTrue="1">
      <formula>0</formula>
    </cfRule>
  </conditionalFormatting>
  <conditionalFormatting sqref="F48">
    <cfRule type="cellIs" priority="1" dxfId="0" operator="lessThan" stopIfTrue="1">
      <formula>0</formula>
    </cfRule>
  </conditionalFormatting>
  <printOptions/>
  <pageMargins left="0.8267716535433072" right="0.2362204724409449" top="0.7480314960629921" bottom="0.7480314960629921" header="0.31496062992125984" footer="0.31496062992125984"/>
  <pageSetup fitToHeight="0" fitToWidth="1" horizontalDpi="600" verticalDpi="600" orientation="landscape" scale="38"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Edwin Alejandro Ramirez Londoño</cp:lastModifiedBy>
  <cp:lastPrinted>2016-10-18T17:10:33Z</cp:lastPrinted>
  <dcterms:created xsi:type="dcterms:W3CDTF">2012-12-10T15:58:41Z</dcterms:created>
  <dcterms:modified xsi:type="dcterms:W3CDTF">2016-12-15T20:29:23Z</dcterms:modified>
  <cp:category/>
  <cp:version/>
  <cp:contentType/>
  <cp:contentStatus/>
</cp:coreProperties>
</file>